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300" tabRatio="715"/>
  </bookViews>
  <sheets>
    <sheet name="Диагностическая таблица 1" sheetId="1" r:id="rId1"/>
    <sheet name="Диагностическа таблица 2" sheetId="2" r:id="rId2"/>
    <sheet name="Диагностическая таблица 3" sheetId="3" r:id="rId3"/>
    <sheet name="Диагностическая таблица 4" sheetId="4" r:id="rId4"/>
    <sheet name="Диагностическая таблица 5" sheetId="5" r:id="rId5"/>
    <sheet name="Диагностическая таблица 6" sheetId="6" r:id="rId6"/>
  </sheets>
  <definedNames>
    <definedName name="_ftn1" localSheetId="0">'Диагностическая таблица 1'!$B$9</definedName>
    <definedName name="_ftnref1" localSheetId="0">'Диагностическая таблица 1'!$B$2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0" i="3" l="1"/>
  <c r="D151" i="3" s="1"/>
  <c r="D10" i="6" s="1"/>
  <c r="C308" i="4"/>
  <c r="D308" i="4"/>
  <c r="E308" i="4"/>
  <c r="C299" i="4"/>
  <c r="D299" i="4"/>
  <c r="E299" i="4"/>
  <c r="C290" i="4"/>
  <c r="D290" i="4"/>
  <c r="E290" i="4"/>
  <c r="C282" i="4"/>
  <c r="D282" i="4"/>
  <c r="E282" i="4"/>
  <c r="C275" i="4"/>
  <c r="D275" i="4"/>
  <c r="E275" i="4"/>
  <c r="C268" i="4"/>
  <c r="D268" i="4"/>
  <c r="E268" i="4"/>
  <c r="C261" i="4"/>
  <c r="D261" i="4"/>
  <c r="E261" i="4"/>
  <c r="C243" i="4"/>
  <c r="D243" i="4"/>
  <c r="E243" i="4"/>
  <c r="C227" i="4"/>
  <c r="D227" i="4"/>
  <c r="E227" i="4"/>
  <c r="C219" i="4"/>
  <c r="C211" i="4"/>
  <c r="C203" i="4"/>
  <c r="C199" i="4"/>
  <c r="D203" i="4"/>
  <c r="D211" i="4" s="1"/>
  <c r="E203" i="4"/>
  <c r="E211" i="4" s="1"/>
  <c r="C235" i="4"/>
  <c r="D235" i="4"/>
  <c r="E235" i="4"/>
  <c r="E219" i="4"/>
  <c r="D219" i="4"/>
  <c r="E199" i="4"/>
  <c r="D199" i="4"/>
  <c r="C184" i="4"/>
  <c r="D184" i="4"/>
  <c r="E184" i="4"/>
  <c r="C176" i="4"/>
  <c r="D176" i="4"/>
  <c r="E176" i="4"/>
  <c r="C167" i="4"/>
  <c r="D167" i="4"/>
  <c r="E167" i="4"/>
  <c r="C159" i="4"/>
  <c r="D159" i="4"/>
  <c r="E159" i="4"/>
  <c r="C144" i="4"/>
  <c r="D140" i="4"/>
  <c r="E140" i="4"/>
  <c r="D144" i="4"/>
  <c r="E144" i="4"/>
  <c r="D151" i="4"/>
  <c r="E151" i="4"/>
  <c r="C151" i="4"/>
  <c r="C140" i="4"/>
  <c r="C77" i="4"/>
  <c r="C70" i="4"/>
  <c r="C43" i="4"/>
  <c r="E123" i="4"/>
  <c r="D123" i="4"/>
  <c r="C123" i="4"/>
  <c r="C112" i="4"/>
  <c r="E112" i="4"/>
  <c r="D112" i="4"/>
  <c r="C103" i="4"/>
  <c r="E103" i="4"/>
  <c r="D103" i="4"/>
  <c r="C94" i="4"/>
  <c r="E94" i="4"/>
  <c r="D94" i="4"/>
  <c r="C87" i="4"/>
  <c r="E87" i="4"/>
  <c r="D87" i="4"/>
  <c r="E77" i="4"/>
  <c r="D77" i="4"/>
  <c r="E70" i="4"/>
  <c r="D70" i="4"/>
  <c r="C49" i="4"/>
  <c r="C36" i="1"/>
  <c r="C37" i="1" s="1"/>
  <c r="C8" i="6" s="1"/>
  <c r="E15" i="5"/>
  <c r="E16" i="5" s="1"/>
  <c r="E12" i="6" s="1"/>
  <c r="D15" i="5"/>
  <c r="D16" i="5" s="1"/>
  <c r="D12" i="6" s="1"/>
  <c r="C15" i="5"/>
  <c r="C16" i="5" s="1"/>
  <c r="C12" i="6" s="1"/>
  <c r="E49" i="4"/>
  <c r="D49" i="4"/>
  <c r="E43" i="4"/>
  <c r="D43" i="4"/>
  <c r="E37" i="4"/>
  <c r="D37" i="4"/>
  <c r="C37" i="4"/>
  <c r="E31" i="4"/>
  <c r="E25" i="4"/>
  <c r="D31" i="4"/>
  <c r="D25" i="4"/>
  <c r="D12" i="4"/>
  <c r="C12" i="4"/>
  <c r="C31" i="4"/>
  <c r="C25" i="4"/>
  <c r="C18" i="4"/>
  <c r="E18" i="4"/>
  <c r="D18" i="4"/>
  <c r="E12" i="4"/>
  <c r="E150" i="3"/>
  <c r="E151" i="3" s="1"/>
  <c r="E10" i="6" s="1"/>
  <c r="C150" i="3"/>
  <c r="C151" i="3" s="1"/>
  <c r="C18" i="2"/>
  <c r="C19" i="2" s="1"/>
  <c r="C9" i="6" s="1"/>
  <c r="E18" i="2"/>
  <c r="E19" i="2" s="1"/>
  <c r="E9" i="6" s="1"/>
  <c r="D18" i="2"/>
  <c r="D19" i="2" s="1"/>
  <c r="D9" i="6" s="1"/>
  <c r="E36" i="1"/>
  <c r="E37" i="1" s="1"/>
  <c r="E8" i="6" s="1"/>
  <c r="D36" i="1"/>
  <c r="D37" i="1" s="1"/>
  <c r="D8" i="6" s="1"/>
  <c r="C130" i="4" l="1"/>
  <c r="E59" i="4"/>
  <c r="E60" i="4" s="1"/>
  <c r="D316" i="4"/>
  <c r="E316" i="4"/>
  <c r="C316" i="4"/>
  <c r="C317" i="4" s="1"/>
  <c r="C251" i="4"/>
  <c r="E251" i="4"/>
  <c r="D251" i="4"/>
  <c r="D252" i="4" s="1"/>
  <c r="D188" i="4"/>
  <c r="D189" i="4" s="1"/>
  <c r="D59" i="4"/>
  <c r="D60" i="4" s="1"/>
  <c r="E130" i="4"/>
  <c r="E131" i="4" s="1"/>
  <c r="D130" i="4"/>
  <c r="D131" i="4" s="1"/>
  <c r="C131" i="4"/>
  <c r="C188" i="4"/>
  <c r="C189" i="4" s="1"/>
  <c r="E188" i="4"/>
  <c r="E189" i="4" s="1"/>
  <c r="C59" i="4"/>
  <c r="C60" i="4" s="1"/>
  <c r="C10" i="6"/>
  <c r="E317" i="4" l="1"/>
  <c r="E318" i="4"/>
  <c r="E11" i="6" s="1"/>
  <c r="E13" i="6" s="1"/>
  <c r="D317" i="4"/>
  <c r="D318" i="4"/>
  <c r="D319" i="4" s="1"/>
  <c r="D11" i="6" s="1"/>
  <c r="D13" i="6" s="1"/>
  <c r="C318" i="4"/>
  <c r="C13" i="6" s="1"/>
</calcChain>
</file>

<file path=xl/sharedStrings.xml><?xml version="1.0" encoding="utf-8"?>
<sst xmlns="http://schemas.openxmlformats.org/spreadsheetml/2006/main" count="542" uniqueCount="442">
  <si>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07.03.2023 № б/н)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</si>
  <si>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</si>
  <si>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</si>
  <si>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</si>
  <si>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</si>
  <si>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</si>
  <si>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</si>
  <si>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</si>
  <si>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</si>
  <si>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</si>
  <si>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</si>
  <si>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</si>
  <si>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</si>
  <si>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</si>
  <si>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</si>
  <si>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</si>
  <si>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</si>
  <si>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</si>
  <si>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</si>
  <si>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</si>
  <si>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</si>
  <si>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</si>
  <si>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</si>
  <si>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</si>
  <si>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</si>
  <si>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</si>
  <si>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</si>
  <si>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</si>
  <si>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</si>
  <si>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</si>
  <si>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</si>
  <si>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</si>
  <si>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</si>
  <si>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</si>
  <si>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</si>
  <si>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</si>
  <si>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</si>
  <si>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</si>
  <si>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Задачи Федеральной программы</t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</si>
  <si>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</si>
  <si>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</si>
  <si>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</si>
  <si>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</si>
  <si>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</si>
  <si>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</si>
  <si>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</si>
  <si>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</si>
  <si>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</si>
  <si>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</si>
  <si>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</si>
  <si>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</si>
  <si>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</si>
  <si>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</si>
  <si>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</si>
  <si>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</si>
  <si>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</si>
  <si>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</si>
  <si>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</si>
  <si>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</si>
  <si>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</si>
  <si>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</si>
  <si>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</si>
  <si>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</si>
  <si>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</si>
  <si>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</si>
  <si>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</si>
  <si>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</si>
  <si>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</si>
  <si>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</si>
  <si>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</si>
  <si>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</si>
  <si>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</si>
  <si>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</si>
  <si>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</si>
  <si>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</si>
  <si>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</si>
  <si>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</si>
  <si>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</si>
  <si>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</si>
  <si>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</si>
  <si>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</si>
  <si>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</si>
  <si>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</si>
  <si>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</si>
  <si>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</si>
  <si>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</si>
  <si>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</si>
  <si>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</si>
  <si>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</si>
  <si>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</si>
  <si>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</si>
  <si>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</si>
  <si>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</si>
  <si>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</si>
  <si>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</si>
  <si>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</si>
  <si>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</si>
  <si>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</si>
  <si>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</si>
  <si>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</si>
  <si>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</si>
  <si>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</si>
  <si>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</si>
  <si>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</si>
  <si>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</si>
  <si>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</si>
  <si>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</si>
  <si>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</si>
  <si>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</si>
  <si>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</si>
  <si>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</si>
  <si>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</si>
  <si>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</si>
  <si>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</si>
  <si>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</si>
  <si>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</si>
  <si>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</si>
  <si>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</si>
  <si>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</si>
  <si>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</si>
  <si>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</si>
  <si>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</si>
  <si>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</si>
  <si>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</si>
  <si>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</si>
  <si>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</si>
  <si>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</si>
  <si>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</si>
  <si>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</si>
  <si>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</si>
  <si>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</si>
  <si>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</si>
  <si>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</si>
  <si>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</si>
  <si>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</si>
  <si>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</si>
  <si>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</si>
  <si>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</si>
  <si>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</si>
  <si>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</si>
  <si>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</si>
  <si>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</si>
  <si>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</si>
  <si>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</si>
  <si>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</si>
  <si>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</si>
  <si>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</si>
  <si>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</si>
  <si>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</si>
  <si>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</si>
  <si>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</si>
  <si>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</si>
  <si>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</si>
  <si>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</si>
  <si>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</si>
  <si>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</si>
  <si>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</si>
  <si>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</si>
  <si>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</si>
  <si>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</si>
  <si>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</si>
  <si>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</si>
  <si>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</si>
  <si>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</si>
  <si>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</si>
  <si>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</si>
  <si>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</si>
  <si>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</si>
  <si>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</si>
  <si>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</si>
  <si>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</si>
  <si>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</si>
  <si>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</si>
  <si>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</si>
  <si>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</si>
  <si>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</si>
  <si>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</si>
  <si>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</si>
  <si>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</si>
  <si>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</si>
  <si>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</si>
  <si>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</si>
  <si>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</si>
  <si>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</si>
  <si>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</si>
  <si>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</si>
  <si>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</si>
  <si>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</si>
  <si>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</si>
  <si>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</si>
  <si>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</si>
  <si>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</si>
  <si>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</si>
  <si>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</si>
  <si>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</si>
  <si>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</si>
  <si>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</si>
  <si>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</si>
  <si>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</si>
  <si>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</si>
  <si>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</si>
  <si>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</si>
  <si>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</si>
  <si>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</si>
  <si>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</si>
  <si>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</si>
  <si>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</si>
  <si>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</si>
  <si>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</si>
  <si>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</si>
  <si>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</si>
  <si>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</si>
  <si>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</si>
  <si>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</si>
  <si>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</si>
  <si>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</si>
  <si>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</si>
  <si>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</si>
  <si>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</si>
  <si>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</si>
  <si>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</si>
  <si>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</si>
  <si>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</si>
  <si>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</si>
  <si>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</si>
  <si>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</si>
  <si>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</si>
  <si>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</si>
  <si>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</si>
  <si>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</si>
  <si>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</si>
  <si>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</si>
  <si>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</si>
  <si>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</si>
  <si>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</si>
  <si>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</si>
  <si>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</si>
  <si>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</si>
  <si>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</si>
  <si>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</si>
  <si>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</si>
  <si>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</si>
  <si>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</si>
  <si>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</si>
  <si>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</si>
  <si>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</si>
  <si>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</si>
  <si>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</si>
  <si>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</si>
  <si>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</si>
  <si>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</si>
  <si>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</si>
  <si>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</si>
  <si>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</si>
  <si>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</si>
  <si>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</si>
  <si>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</si>
  <si>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</si>
  <si>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</si>
  <si>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</si>
  <si>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</si>
  <si>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</si>
  <si>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</si>
  <si>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</si>
  <si>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</si>
  <si>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</si>
  <si>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</si>
  <si>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</si>
  <si>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</si>
  <si>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</si>
  <si>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</si>
  <si>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</si>
  <si>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</si>
  <si>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</si>
  <si>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</si>
  <si>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</si>
  <si>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</si>
  <si>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</si>
  <si>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</si>
  <si>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</si>
  <si>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</si>
  <si>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</si>
  <si>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</si>
  <si>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</si>
  <si>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</si>
  <si>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</si>
  <si>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</si>
  <si>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</si>
  <si>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</si>
  <si>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</si>
  <si>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</si>
  <si>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</si>
  <si>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</si>
  <si>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</si>
  <si>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</si>
  <si>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</si>
  <si>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</si>
  <si>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</si>
  <si>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</si>
  <si>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</si>
  <si>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</si>
  <si>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</si>
  <si>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</si>
  <si>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</si>
  <si>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</si>
  <si>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</si>
  <si>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</si>
  <si>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</si>
  <si>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</si>
  <si>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</si>
  <si>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</si>
  <si>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</si>
  <si>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</si>
  <si>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</si>
  <si>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</si>
  <si>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</si>
  <si>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</si>
  <si>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</si>
  <si>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</si>
  <si>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</si>
  <si>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</si>
  <si>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</si>
  <si>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</si>
  <si>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</si>
  <si>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</si>
  <si>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</si>
  <si>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</si>
  <si>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</si>
  <si>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</si>
  <si>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</si>
  <si>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</si>
  <si>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</si>
  <si>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</si>
  <si>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</si>
  <si>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</si>
  <si>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</si>
  <si>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</si>
  <si>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</si>
  <si>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</si>
  <si>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</si>
  <si>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</si>
  <si>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</si>
  <si>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</si>
  <si>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</si>
  <si>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</si>
  <si>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</si>
  <si>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</si>
  <si>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</si>
  <si>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</si>
  <si>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</si>
  <si>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</si>
  <si>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</si>
  <si>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</si>
  <si>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</si>
  <si>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</si>
  <si>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</si>
  <si>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</si>
  <si>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</si>
  <si>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</si>
  <si>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</si>
  <si>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</si>
  <si>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</si>
  <si>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</si>
  <si>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</si>
  <si>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</si>
  <si>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</si>
  <si>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</si>
  <si>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</si>
  <si>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</si>
  <si>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</si>
  <si>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</si>
  <si>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</si>
  <si>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</si>
  <si>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</si>
  <si>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</si>
  <si>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</si>
  <si>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</si>
  <si>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</si>
  <si>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</si>
  <si>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</si>
  <si>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</si>
  <si>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</si>
  <si>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</si>
  <si>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</si>
  <si>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</si>
  <si>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</si>
  <si>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</si>
  <si>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</si>
  <si>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</si>
  <si>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</si>
  <si>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</si>
  <si>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</si>
  <si>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</si>
  <si>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</si>
  <si>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</si>
  <si>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</si>
  <si>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</si>
  <si>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</si>
  <si>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</si>
  <si>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</si>
  <si>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</si>
  <si>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</si>
  <si>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</si>
  <si>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</si>
  <si>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</si>
  <si>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</si>
  <si>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</si>
  <si>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</si>
  <si>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</si>
  <si>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</si>
  <si>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</si>
  <si>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</si>
  <si>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</si>
  <si>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</si>
  <si>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</si>
  <si>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</si>
  <si>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</si>
  <si>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</si>
  <si>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</si>
  <si>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</si>
  <si>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</si>
  <si>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</si>
  <si>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</si>
  <si>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</si>
  <si>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</si>
  <si>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</si>
  <si>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</si>
  <si>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</si>
  <si>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</si>
  <si>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</si>
  <si>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</si>
  <si>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</si>
  <si>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</si>
  <si>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</si>
  <si>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</si>
  <si>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</si>
  <si>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</si>
  <si>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</si>
  <si>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</si>
  <si>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</si>
  <si>
    <t>4. Построение (структурирование) содержания образовательной деятельности на основе учета возрастных и индивидуальных особенностей развития</t>
  </si>
  <si>
    <t>ДО "Непоседы"                             МБОУ "Лицей №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</si>
</sst>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0" fillId="0" borderId="0" xfId="4" applyFont="1"/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D7D3"/>
  </sheetPr>
  <dimension ref="A1:J40"/>
  <sheetViews>
    <sheetView tabSelected="1" workbookViewId="0">
      <selection activeCell="I12" sqref="I12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0" t="s">
        <v>0</v>
      </c>
      <c r="C1" s="71" t="s">
        <v>441</v>
      </c>
      <c r="D1" s="71"/>
      <c r="E1" s="71"/>
    </row>
    <row r="2" spans="1:5" x14ac:dyDescent="0.25">
      <c r="B2" s="4"/>
    </row>
    <row r="3" spans="1:5" ht="20.25" customHeight="1" x14ac:dyDescent="0.25">
      <c r="B3" s="75" t="s">
        <v>1</v>
      </c>
      <c r="C3" s="75"/>
      <c r="D3" s="75"/>
      <c r="E3" s="75"/>
    </row>
    <row r="4" spans="1:5" ht="37.5" customHeight="1" x14ac:dyDescent="0.25">
      <c r="B4" s="75"/>
      <c r="C4" s="75"/>
      <c r="D4" s="75"/>
      <c r="E4" s="75"/>
    </row>
    <row r="5" spans="1:5" ht="30" customHeight="1" x14ac:dyDescent="0.25">
      <c r="B5" s="5"/>
    </row>
    <row r="6" spans="1:5" ht="16.5" x14ac:dyDescent="0.25">
      <c r="B6" s="76" t="s">
        <v>2</v>
      </c>
      <c r="C6" s="76"/>
      <c r="D6" s="76"/>
      <c r="E6" s="76"/>
    </row>
    <row r="8" spans="1:5" ht="15.75" x14ac:dyDescent="0.25">
      <c r="B8" s="6" t="s">
        <v>3</v>
      </c>
      <c r="C8" s="7" t="s">
        <v>4</v>
      </c>
      <c r="D8" s="7" t="s">
        <v>5</v>
      </c>
      <c r="E8" s="7" t="s">
        <v>6</v>
      </c>
    </row>
    <row r="9" spans="1:5" ht="15.75" x14ac:dyDescent="0.25">
      <c r="B9" s="8">
        <v>1</v>
      </c>
      <c r="C9" s="9">
        <v>2</v>
      </c>
      <c r="D9" s="9">
        <v>3</v>
      </c>
      <c r="E9" s="9">
        <v>4</v>
      </c>
    </row>
    <row r="10" spans="1:5" ht="15.75" x14ac:dyDescent="0.25">
      <c r="A10" s="1"/>
      <c r="B10" s="72" t="s">
        <v>7</v>
      </c>
      <c r="C10" s="73"/>
      <c r="D10" s="73"/>
      <c r="E10" s="74"/>
    </row>
    <row r="11" spans="1:5" ht="15.75" x14ac:dyDescent="0.25">
      <c r="A11" s="1"/>
      <c r="B11" s="72" t="s">
        <v>8</v>
      </c>
      <c r="C11" s="73"/>
      <c r="D11" s="73"/>
      <c r="E11" s="74"/>
    </row>
    <row r="12" spans="1:5" ht="15.75" x14ac:dyDescent="0.25">
      <c r="A12" s="1"/>
      <c r="B12" s="2" t="s">
        <v>9</v>
      </c>
      <c r="C12" s="2"/>
      <c r="D12" s="63">
        <v>1</v>
      </c>
      <c r="E12" s="63"/>
    </row>
    <row r="13" spans="1:5" ht="15.75" x14ac:dyDescent="0.25">
      <c r="A13" s="1"/>
      <c r="B13" s="2" t="s">
        <v>10</v>
      </c>
      <c r="C13" s="2"/>
      <c r="D13" s="63">
        <v>1</v>
      </c>
      <c r="E13" s="63"/>
    </row>
    <row r="14" spans="1:5" ht="15.75" x14ac:dyDescent="0.25">
      <c r="A14" s="1"/>
      <c r="B14" s="2" t="s">
        <v>11</v>
      </c>
      <c r="C14" s="2"/>
      <c r="D14" s="63">
        <v>1</v>
      </c>
      <c r="E14" s="63"/>
    </row>
    <row r="15" spans="1:5" ht="31.5" customHeight="1" x14ac:dyDescent="0.25">
      <c r="A15" s="1"/>
      <c r="B15" s="72" t="s">
        <v>12</v>
      </c>
      <c r="C15" s="73"/>
      <c r="D15" s="73"/>
      <c r="E15" s="74"/>
    </row>
    <row r="16" spans="1:5" ht="31.5" x14ac:dyDescent="0.25">
      <c r="A16" s="1"/>
      <c r="B16" s="2" t="s">
        <v>13</v>
      </c>
      <c r="C16" s="2"/>
      <c r="D16" s="66">
        <v>1</v>
      </c>
      <c r="E16" s="66"/>
    </row>
    <row r="17" spans="1:10" ht="15.75" x14ac:dyDescent="0.25">
      <c r="A17" s="1"/>
      <c r="B17" s="2" t="s">
        <v>14</v>
      </c>
      <c r="C17" s="2"/>
      <c r="D17" s="66">
        <v>1</v>
      </c>
      <c r="E17" s="66"/>
    </row>
    <row r="18" spans="1:10" ht="15.75" x14ac:dyDescent="0.25">
      <c r="A18" s="1"/>
      <c r="B18" s="2" t="s">
        <v>15</v>
      </c>
      <c r="C18" s="2"/>
      <c r="D18" s="66">
        <v>1</v>
      </c>
      <c r="E18" s="66"/>
    </row>
    <row r="19" spans="1:10" ht="15.75" x14ac:dyDescent="0.25">
      <c r="A19" s="1"/>
      <c r="B19" s="2" t="s">
        <v>16</v>
      </c>
      <c r="C19" s="2"/>
      <c r="D19" s="66">
        <v>1</v>
      </c>
      <c r="E19" s="66"/>
    </row>
    <row r="20" spans="1:10" ht="15.75" x14ac:dyDescent="0.25">
      <c r="A20" s="1"/>
      <c r="B20" s="2" t="s">
        <v>17</v>
      </c>
      <c r="C20" s="2"/>
      <c r="D20" s="66">
        <v>1</v>
      </c>
      <c r="E20" s="66"/>
    </row>
    <row r="21" spans="1:10" ht="15.75" x14ac:dyDescent="0.25">
      <c r="A21" s="1"/>
      <c r="B21" s="2" t="s">
        <v>18</v>
      </c>
      <c r="C21" s="2"/>
      <c r="D21" s="66">
        <v>1</v>
      </c>
      <c r="E21" s="66"/>
      <c r="J21" s="29"/>
    </row>
    <row r="22" spans="1:10" ht="21" customHeight="1" x14ac:dyDescent="0.25">
      <c r="A22" s="1"/>
      <c r="B22" s="2" t="s">
        <v>19</v>
      </c>
      <c r="C22" s="2"/>
      <c r="D22" s="66">
        <v>1</v>
      </c>
      <c r="E22" s="66"/>
    </row>
    <row r="23" spans="1:10" ht="15.75" x14ac:dyDescent="0.25">
      <c r="A23" s="1"/>
      <c r="B23" s="2" t="s">
        <v>20</v>
      </c>
      <c r="C23" s="2"/>
      <c r="D23" s="66"/>
      <c r="E23" s="66">
        <v>1</v>
      </c>
    </row>
    <row r="24" spans="1:10" ht="15.75" x14ac:dyDescent="0.25">
      <c r="A24" s="1"/>
      <c r="B24" s="2" t="s">
        <v>21</v>
      </c>
      <c r="C24" s="2">
        <v>1</v>
      </c>
      <c r="D24" s="66"/>
      <c r="E24" s="66"/>
    </row>
    <row r="25" spans="1:10" ht="15.75" x14ac:dyDescent="0.25">
      <c r="A25" s="1"/>
      <c r="B25" s="2" t="s">
        <v>22</v>
      </c>
      <c r="C25" s="2">
        <v>1</v>
      </c>
      <c r="D25" s="66"/>
      <c r="E25" s="66"/>
    </row>
    <row r="26" spans="1:10" ht="15.75" x14ac:dyDescent="0.25">
      <c r="A26" s="1"/>
      <c r="B26" s="2" t="s">
        <v>23</v>
      </c>
      <c r="C26" s="2"/>
      <c r="D26" s="66">
        <v>1</v>
      </c>
      <c r="E26" s="66"/>
    </row>
    <row r="27" spans="1:10" ht="15.75" x14ac:dyDescent="0.25">
      <c r="A27" s="1"/>
      <c r="B27" s="2" t="s">
        <v>24</v>
      </c>
      <c r="C27" s="2">
        <v>1</v>
      </c>
      <c r="D27" s="66"/>
      <c r="E27" s="66"/>
    </row>
    <row r="28" spans="1:10" ht="31.5" customHeight="1" x14ac:dyDescent="0.25">
      <c r="A28" s="1"/>
      <c r="B28" s="72" t="s">
        <v>25</v>
      </c>
      <c r="C28" s="73"/>
      <c r="D28" s="73"/>
      <c r="E28" s="74"/>
    </row>
    <row r="29" spans="1:10" ht="15.75" x14ac:dyDescent="0.25">
      <c r="A29" s="1"/>
      <c r="B29" s="2" t="s">
        <v>26</v>
      </c>
      <c r="C29" s="2">
        <v>1</v>
      </c>
      <c r="D29" s="66"/>
      <c r="E29" s="66"/>
    </row>
    <row r="30" spans="1:10" ht="24" customHeight="1" x14ac:dyDescent="0.25">
      <c r="A30" s="1"/>
      <c r="B30" s="2" t="s">
        <v>27</v>
      </c>
      <c r="C30" s="2">
        <v>1</v>
      </c>
      <c r="D30" s="66"/>
      <c r="E30" s="66"/>
    </row>
    <row r="31" spans="1:10" ht="31.5" x14ac:dyDescent="0.25">
      <c r="B31" s="2" t="s">
        <v>28</v>
      </c>
      <c r="C31" s="63"/>
      <c r="D31" s="66">
        <v>1</v>
      </c>
      <c r="E31" s="66"/>
    </row>
    <row r="32" spans="1:10" ht="31.5" x14ac:dyDescent="0.25">
      <c r="B32" s="3" t="s">
        <v>29</v>
      </c>
      <c r="C32" s="63"/>
      <c r="D32" s="66">
        <v>1</v>
      </c>
      <c r="E32" s="66"/>
    </row>
    <row r="33" spans="2:5" ht="15.75" x14ac:dyDescent="0.25">
      <c r="B33" s="3" t="s">
        <v>30</v>
      </c>
      <c r="C33" s="63">
        <v>1</v>
      </c>
      <c r="D33" s="66"/>
      <c r="E33" s="66"/>
    </row>
    <row r="34" spans="2:5" ht="15.75" x14ac:dyDescent="0.25">
      <c r="B34" s="3" t="s">
        <v>31</v>
      </c>
      <c r="C34" s="63">
        <v>1</v>
      </c>
      <c r="D34" s="66"/>
      <c r="E34" s="66"/>
    </row>
    <row r="35" spans="2:5" ht="15.75" x14ac:dyDescent="0.25">
      <c r="B35" s="3" t="s">
        <v>32</v>
      </c>
      <c r="C35" s="63">
        <v>1</v>
      </c>
      <c r="D35" s="66"/>
      <c r="E35" s="66"/>
    </row>
    <row r="36" spans="2:5" ht="31.5" x14ac:dyDescent="0.25">
      <c r="B36" s="16" t="s">
        <v>33</v>
      </c>
      <c r="C36" s="64">
        <f>SUM(C12:C35)</f>
        <v>8</v>
      </c>
      <c r="D36" s="64">
        <f>SUM(D12:D35)</f>
        <v>13</v>
      </c>
      <c r="E36" s="64">
        <f>SUM(E12:E35)</f>
        <v>1</v>
      </c>
    </row>
    <row r="37" spans="2:5" ht="15.75" x14ac:dyDescent="0.25">
      <c r="B37" s="16" t="s">
        <v>34</v>
      </c>
      <c r="C37" s="65">
        <f>AVERAGE(C36)/22 * 100%</f>
        <v>0.36363636363636365</v>
      </c>
      <c r="D37" s="65">
        <f>AVERAGE(D36)/22 * 100%</f>
        <v>0.59090909090909094</v>
      </c>
      <c r="E37" s="65">
        <f>AVERAGE(E36)/22 * 100%</f>
        <v>4.5454545454545456E-2</v>
      </c>
    </row>
    <row r="40" spans="2:5" x14ac:dyDescent="0.25">
      <c r="B40" s="5"/>
    </row>
  </sheetData>
  <mergeCells count="7">
    <mergeCell ref="C1:E1"/>
    <mergeCell ref="B10:E10"/>
    <mergeCell ref="B15:E15"/>
    <mergeCell ref="B28:E28"/>
    <mergeCell ref="B11:E11"/>
    <mergeCell ref="B3:E4"/>
    <mergeCell ref="B6:E6"/>
  </mergeCells>
  <pageMargins left="0" right="0" top="0" bottom="0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D7D3"/>
  </sheetPr>
  <dimension ref="B4:E19"/>
  <sheetViews>
    <sheetView topLeftCell="A13" zoomScale="80" zoomScaleNormal="80" workbookViewId="0">
      <selection activeCell="E18" sqref="E18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4" spans="2:5" ht="16.5" x14ac:dyDescent="0.25">
      <c r="B4" s="77" t="s">
        <v>35</v>
      </c>
      <c r="C4" s="77"/>
      <c r="D4" s="77"/>
      <c r="E4" s="77"/>
    </row>
    <row r="5" spans="2:5" x14ac:dyDescent="0.25">
      <c r="B5" s="10"/>
    </row>
    <row r="6" spans="2:5" ht="15.75" x14ac:dyDescent="0.25">
      <c r="B6" s="18" t="s">
        <v>36</v>
      </c>
      <c r="C6" s="12" t="s">
        <v>4</v>
      </c>
      <c r="D6" s="12" t="s">
        <v>5</v>
      </c>
      <c r="E6" s="12" t="s">
        <v>6</v>
      </c>
    </row>
    <row r="7" spans="2:5" ht="15.75" x14ac:dyDescent="0.25">
      <c r="B7" s="14">
        <v>1</v>
      </c>
      <c r="C7" s="14">
        <v>2</v>
      </c>
      <c r="D7" s="14">
        <v>3</v>
      </c>
      <c r="E7" s="14">
        <v>4</v>
      </c>
    </row>
    <row r="8" spans="2:5" ht="176.25" customHeight="1" x14ac:dyDescent="0.25">
      <c r="B8" s="13" t="s">
        <v>37</v>
      </c>
      <c r="C8" s="14"/>
      <c r="D8" s="14">
        <v>1</v>
      </c>
      <c r="E8" s="14"/>
    </row>
    <row r="9" spans="2:5" ht="15.75" x14ac:dyDescent="0.25">
      <c r="B9" s="78" t="s">
        <v>38</v>
      </c>
      <c r="C9" s="78"/>
      <c r="D9" s="78"/>
      <c r="E9" s="78"/>
    </row>
    <row r="10" spans="2:5" ht="48.75" customHeight="1" x14ac:dyDescent="0.25">
      <c r="B10" s="13" t="s">
        <v>39</v>
      </c>
      <c r="C10" s="14"/>
      <c r="D10" s="14"/>
      <c r="E10" s="14">
        <v>1</v>
      </c>
    </row>
    <row r="11" spans="2:5" ht="150.75" customHeight="1" x14ac:dyDescent="0.25">
      <c r="B11" s="13" t="s">
        <v>40</v>
      </c>
      <c r="C11" s="14"/>
      <c r="D11" s="14">
        <v>1</v>
      </c>
      <c r="E11" s="14"/>
    </row>
    <row r="12" spans="2:5" ht="45" customHeight="1" x14ac:dyDescent="0.25">
      <c r="B12" s="13" t="s">
        <v>440</v>
      </c>
      <c r="C12" s="14">
        <v>1</v>
      </c>
      <c r="D12" s="14"/>
      <c r="E12" s="14"/>
    </row>
    <row r="13" spans="2:5" ht="47.25" x14ac:dyDescent="0.25">
      <c r="B13" s="13" t="s">
        <v>41</v>
      </c>
      <c r="C13" s="14">
        <v>1</v>
      </c>
      <c r="D13" s="14"/>
      <c r="E13" s="14"/>
    </row>
    <row r="14" spans="2:5" ht="31.5" x14ac:dyDescent="0.25">
      <c r="B14" s="13" t="s">
        <v>42</v>
      </c>
      <c r="C14" s="14">
        <v>1</v>
      </c>
      <c r="D14" s="14"/>
      <c r="E14" s="14"/>
    </row>
    <row r="15" spans="2:5" ht="47.25" x14ac:dyDescent="0.25">
      <c r="B15" s="13" t="s">
        <v>43</v>
      </c>
      <c r="C15" s="14">
        <v>1</v>
      </c>
      <c r="D15" s="14"/>
      <c r="E15" s="14"/>
    </row>
    <row r="16" spans="2:5" ht="63" x14ac:dyDescent="0.25">
      <c r="B16" s="13" t="s">
        <v>44</v>
      </c>
      <c r="C16" s="14">
        <v>1</v>
      </c>
      <c r="D16" s="14"/>
      <c r="E16" s="14"/>
    </row>
    <row r="17" spans="2:5" ht="47.25" x14ac:dyDescent="0.25">
      <c r="B17" s="13" t="s">
        <v>45</v>
      </c>
      <c r="C17" s="14">
        <v>1</v>
      </c>
      <c r="D17" s="14"/>
      <c r="E17" s="14"/>
    </row>
    <row r="18" spans="2:5" ht="31.5" x14ac:dyDescent="0.25">
      <c r="B18" s="15" t="s">
        <v>33</v>
      </c>
      <c r="C18" s="61">
        <f>SUM(C8:C17)</f>
        <v>6</v>
      </c>
      <c r="D18" s="61">
        <f>SUM(D8:D17)</f>
        <v>2</v>
      </c>
      <c r="E18" s="61">
        <f>SUM(E8:E17)</f>
        <v>1</v>
      </c>
    </row>
    <row r="19" spans="2:5" ht="15.75" x14ac:dyDescent="0.25">
      <c r="B19" s="15" t="s">
        <v>34</v>
      </c>
      <c r="C19" s="62">
        <f>AVERAGE(C18)/9 * 100%</f>
        <v>0.66666666666666663</v>
      </c>
      <c r="D19" s="62">
        <f>AVERAGE(D18)/9 * 100%</f>
        <v>0.22222222222222221</v>
      </c>
      <c r="E19" s="62">
        <f>AVERAGE(E18)/9 * 100%</f>
        <v>0.1111111111111111</v>
      </c>
    </row>
  </sheetData>
  <mergeCells count="2">
    <mergeCell ref="B4:E4"/>
    <mergeCell ref="B9:E9"/>
  </mergeCells>
  <pageMargins left="0" right="0" top="0.15748031496062992" bottom="0" header="0" footer="0"/>
  <pageSetup paperSize="9" scale="80" orientation="portrait" r:id="rId1"/>
  <ignoredErrors>
    <ignoredError sqref="C18:E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D7D3"/>
  </sheetPr>
  <dimension ref="B4:E151"/>
  <sheetViews>
    <sheetView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4" sqref="B1:E154"/>
    </sheetView>
  </sheetViews>
  <sheetFormatPr defaultRowHeight="15" x14ac:dyDescent="0.25"/>
  <cols>
    <col min="1" max="1" width="5.28515625" customWidth="1"/>
    <col min="2" max="2" width="77.7109375" customWidth="1"/>
  </cols>
  <sheetData>
    <row r="4" spans="2:5" ht="30.75" customHeight="1" x14ac:dyDescent="0.25">
      <c r="B4" s="79" t="s">
        <v>46</v>
      </c>
      <c r="C4" s="79"/>
      <c r="D4" s="79"/>
      <c r="E4" s="79"/>
    </row>
    <row r="5" spans="2:5" x14ac:dyDescent="0.25">
      <c r="B5" s="10"/>
    </row>
    <row r="6" spans="2:5" ht="36.75" customHeight="1" x14ac:dyDescent="0.25">
      <c r="B6" s="18" t="s">
        <v>47</v>
      </c>
      <c r="C6" s="12" t="s">
        <v>4</v>
      </c>
      <c r="D6" s="12" t="s">
        <v>5</v>
      </c>
      <c r="E6" s="12" t="s">
        <v>6</v>
      </c>
    </row>
    <row r="7" spans="2:5" ht="15.75" x14ac:dyDescent="0.25">
      <c r="B7" s="14">
        <v>1</v>
      </c>
      <c r="C7" s="14">
        <v>2</v>
      </c>
      <c r="D7" s="14">
        <v>3</v>
      </c>
      <c r="E7" s="14">
        <v>4</v>
      </c>
    </row>
    <row r="8" spans="2:5" ht="15.75" x14ac:dyDescent="0.25">
      <c r="B8" s="80" t="s">
        <v>48</v>
      </c>
      <c r="C8" s="80"/>
      <c r="D8" s="80"/>
      <c r="E8" s="80"/>
    </row>
    <row r="9" spans="2:5" ht="63" x14ac:dyDescent="0.25">
      <c r="B9" s="3" t="s">
        <v>49</v>
      </c>
      <c r="C9" s="42"/>
      <c r="D9" s="42">
        <v>1</v>
      </c>
      <c r="E9" s="42"/>
    </row>
    <row r="10" spans="2:5" ht="31.5" x14ac:dyDescent="0.25">
      <c r="B10" s="3" t="s">
        <v>50</v>
      </c>
      <c r="C10" s="42"/>
      <c r="D10" s="42"/>
      <c r="E10" s="42">
        <v>1</v>
      </c>
    </row>
    <row r="11" spans="2:5" ht="31.5" x14ac:dyDescent="0.25">
      <c r="B11" s="3" t="s">
        <v>51</v>
      </c>
      <c r="C11" s="42"/>
      <c r="D11" s="42"/>
      <c r="E11" s="42">
        <v>1</v>
      </c>
    </row>
    <row r="12" spans="2:5" ht="47.25" x14ac:dyDescent="0.25">
      <c r="B12" s="3" t="s">
        <v>52</v>
      </c>
      <c r="C12" s="42"/>
      <c r="D12" s="42"/>
      <c r="E12" s="42">
        <v>1</v>
      </c>
    </row>
    <row r="13" spans="2:5" ht="31.5" x14ac:dyDescent="0.25">
      <c r="B13" s="3" t="s">
        <v>53</v>
      </c>
      <c r="C13" s="42"/>
      <c r="D13" s="42"/>
      <c r="E13" s="42">
        <v>1</v>
      </c>
    </row>
    <row r="14" spans="2:5" ht="31.5" x14ac:dyDescent="0.25">
      <c r="B14" s="3" t="s">
        <v>54</v>
      </c>
      <c r="C14" s="42"/>
      <c r="D14" s="42"/>
      <c r="E14" s="42">
        <v>1</v>
      </c>
    </row>
    <row r="15" spans="2:5" ht="15.75" x14ac:dyDescent="0.25">
      <c r="B15" s="3" t="s">
        <v>55</v>
      </c>
      <c r="C15" s="42"/>
      <c r="D15" s="42"/>
      <c r="E15" s="42">
        <v>1</v>
      </c>
    </row>
    <row r="16" spans="2:5" ht="31.5" x14ac:dyDescent="0.25">
      <c r="B16" s="3" t="s">
        <v>56</v>
      </c>
      <c r="C16" s="42"/>
      <c r="D16" s="42"/>
      <c r="E16" s="42">
        <v>1</v>
      </c>
    </row>
    <row r="17" spans="2:5" ht="47.25" x14ac:dyDescent="0.25">
      <c r="B17" s="3" t="s">
        <v>57</v>
      </c>
      <c r="C17" s="42"/>
      <c r="D17" s="42"/>
      <c r="E17" s="42">
        <v>1</v>
      </c>
    </row>
    <row r="18" spans="2:5" ht="31.5" x14ac:dyDescent="0.25">
      <c r="B18" s="3" t="s">
        <v>58</v>
      </c>
      <c r="C18" s="42"/>
      <c r="D18" s="42"/>
      <c r="E18" s="42">
        <v>1</v>
      </c>
    </row>
    <row r="19" spans="2:5" ht="82.5" customHeight="1" x14ac:dyDescent="0.25">
      <c r="B19" s="3" t="s">
        <v>59</v>
      </c>
      <c r="C19" s="42"/>
      <c r="D19" s="42"/>
      <c r="E19" s="42">
        <v>1</v>
      </c>
    </row>
    <row r="20" spans="2:5" ht="31.5" x14ac:dyDescent="0.25">
      <c r="B20" s="3" t="s">
        <v>60</v>
      </c>
      <c r="C20" s="42"/>
      <c r="D20" s="42"/>
      <c r="E20" s="42">
        <v>1</v>
      </c>
    </row>
    <row r="21" spans="2:5" ht="15.75" x14ac:dyDescent="0.25">
      <c r="B21" s="81" t="s">
        <v>61</v>
      </c>
      <c r="C21" s="82"/>
      <c r="D21" s="82"/>
      <c r="E21" s="83"/>
    </row>
    <row r="22" spans="2:5" ht="78.75" x14ac:dyDescent="0.25">
      <c r="B22" s="3" t="s">
        <v>62</v>
      </c>
      <c r="C22" s="3"/>
      <c r="D22" s="42">
        <v>1</v>
      </c>
      <c r="E22" s="42"/>
    </row>
    <row r="23" spans="2:5" ht="47.25" x14ac:dyDescent="0.25">
      <c r="B23" s="3" t="s">
        <v>63</v>
      </c>
      <c r="C23" s="3">
        <v>1</v>
      </c>
      <c r="D23" s="42"/>
      <c r="E23" s="42"/>
    </row>
    <row r="24" spans="2:5" ht="15.75" x14ac:dyDescent="0.25">
      <c r="B24" s="3" t="s">
        <v>64</v>
      </c>
      <c r="C24" s="3">
        <v>1</v>
      </c>
      <c r="D24" s="42"/>
      <c r="E24" s="42"/>
    </row>
    <row r="25" spans="2:5" ht="31.5" x14ac:dyDescent="0.25">
      <c r="B25" s="3" t="s">
        <v>65</v>
      </c>
      <c r="C25" s="3"/>
      <c r="D25" s="42">
        <v>1</v>
      </c>
      <c r="E25" s="42"/>
    </row>
    <row r="26" spans="2:5" ht="15.75" x14ac:dyDescent="0.25">
      <c r="B26" s="3" t="s">
        <v>66</v>
      </c>
      <c r="C26" s="3"/>
      <c r="D26" s="42">
        <v>1</v>
      </c>
      <c r="E26" s="42"/>
    </row>
    <row r="27" spans="2:5" ht="31.5" x14ac:dyDescent="0.25">
      <c r="B27" s="3" t="s">
        <v>67</v>
      </c>
      <c r="C27" s="3"/>
      <c r="D27" s="42">
        <v>1</v>
      </c>
      <c r="E27" s="42"/>
    </row>
    <row r="28" spans="2:5" ht="47.25" x14ac:dyDescent="0.25">
      <c r="B28" s="3" t="s">
        <v>68</v>
      </c>
      <c r="C28" s="3"/>
      <c r="D28" s="42">
        <v>1</v>
      </c>
      <c r="E28" s="42"/>
    </row>
    <row r="29" spans="2:5" ht="47.25" x14ac:dyDescent="0.25">
      <c r="B29" s="3" t="s">
        <v>69</v>
      </c>
      <c r="C29" s="3"/>
      <c r="D29" s="42">
        <v>1</v>
      </c>
      <c r="E29" s="42"/>
    </row>
    <row r="30" spans="2:5" ht="31.5" x14ac:dyDescent="0.25">
      <c r="B30" s="3" t="s">
        <v>70</v>
      </c>
      <c r="C30" s="3">
        <v>1</v>
      </c>
      <c r="D30" s="42"/>
      <c r="E30" s="42"/>
    </row>
    <row r="31" spans="2:5" ht="31.5" x14ac:dyDescent="0.25">
      <c r="B31" s="3" t="s">
        <v>71</v>
      </c>
      <c r="C31" s="3">
        <v>1</v>
      </c>
      <c r="D31" s="42"/>
      <c r="E31" s="42"/>
    </row>
    <row r="32" spans="2:5" ht="48" customHeight="1" x14ac:dyDescent="0.25">
      <c r="B32" s="3" t="s">
        <v>72</v>
      </c>
      <c r="C32" s="3">
        <v>1</v>
      </c>
      <c r="D32" s="42"/>
      <c r="E32" s="42"/>
    </row>
    <row r="33" spans="2:5" ht="32.25" customHeight="1" x14ac:dyDescent="0.25">
      <c r="B33" s="3" t="s">
        <v>73</v>
      </c>
      <c r="C33" s="3"/>
      <c r="D33" s="42">
        <v>1</v>
      </c>
      <c r="E33" s="42"/>
    </row>
    <row r="34" spans="2:5" ht="63" x14ac:dyDescent="0.25">
      <c r="B34" s="3" t="s">
        <v>74</v>
      </c>
      <c r="C34" s="3"/>
      <c r="D34" s="42">
        <v>1</v>
      </c>
      <c r="E34" s="42"/>
    </row>
    <row r="35" spans="2:5" ht="63" x14ac:dyDescent="0.25">
      <c r="B35" s="3" t="s">
        <v>75</v>
      </c>
      <c r="C35" s="3"/>
      <c r="D35" s="42">
        <v>1</v>
      </c>
      <c r="E35" s="42"/>
    </row>
    <row r="36" spans="2:5" ht="31.5" x14ac:dyDescent="0.25">
      <c r="B36" s="3" t="s">
        <v>76</v>
      </c>
      <c r="C36" s="3">
        <v>1</v>
      </c>
      <c r="D36" s="42"/>
      <c r="E36" s="42"/>
    </row>
    <row r="37" spans="2:5" ht="31.5" x14ac:dyDescent="0.25">
      <c r="B37" s="3" t="s">
        <v>77</v>
      </c>
      <c r="C37" s="3"/>
      <c r="D37" s="42">
        <v>1</v>
      </c>
      <c r="E37" s="42"/>
    </row>
    <row r="38" spans="2:5" ht="63" x14ac:dyDescent="0.25">
      <c r="B38" s="3" t="s">
        <v>78</v>
      </c>
      <c r="C38" s="3">
        <v>1</v>
      </c>
      <c r="D38" s="42"/>
      <c r="E38" s="42"/>
    </row>
    <row r="39" spans="2:5" ht="47.25" x14ac:dyDescent="0.25">
      <c r="B39" s="3" t="s">
        <v>79</v>
      </c>
      <c r="C39" s="3">
        <v>1</v>
      </c>
      <c r="D39" s="42"/>
      <c r="E39" s="42"/>
    </row>
    <row r="40" spans="2:5" ht="78.75" x14ac:dyDescent="0.25">
      <c r="B40" s="3" t="s">
        <v>80</v>
      </c>
      <c r="C40" s="3"/>
      <c r="D40" s="42">
        <v>1</v>
      </c>
      <c r="E40" s="42"/>
    </row>
    <row r="41" spans="2:5" ht="15.75" x14ac:dyDescent="0.25">
      <c r="B41" s="81" t="s">
        <v>81</v>
      </c>
      <c r="C41" s="82"/>
      <c r="D41" s="82"/>
      <c r="E41" s="83"/>
    </row>
    <row r="42" spans="2:5" ht="63" x14ac:dyDescent="0.25">
      <c r="B42" s="3" t="s">
        <v>82</v>
      </c>
      <c r="C42" s="3">
        <v>1</v>
      </c>
      <c r="D42" s="42"/>
      <c r="E42" s="42"/>
    </row>
    <row r="43" spans="2:5" ht="78.75" x14ac:dyDescent="0.25">
      <c r="B43" s="3" t="s">
        <v>83</v>
      </c>
      <c r="C43" s="3">
        <v>1</v>
      </c>
      <c r="D43" s="42"/>
      <c r="E43" s="42"/>
    </row>
    <row r="44" spans="2:5" ht="63" x14ac:dyDescent="0.25">
      <c r="B44" s="3" t="s">
        <v>84</v>
      </c>
      <c r="C44" s="3"/>
      <c r="D44" s="42">
        <v>1</v>
      </c>
      <c r="E44" s="42"/>
    </row>
    <row r="45" spans="2:5" ht="63" x14ac:dyDescent="0.25">
      <c r="B45" s="3" t="s">
        <v>85</v>
      </c>
      <c r="C45" s="3">
        <v>1</v>
      </c>
      <c r="D45" s="42"/>
      <c r="E45" s="42"/>
    </row>
    <row r="46" spans="2:5" ht="31.5" x14ac:dyDescent="0.25">
      <c r="B46" s="3" t="s">
        <v>86</v>
      </c>
      <c r="C46" s="3">
        <v>1</v>
      </c>
      <c r="D46" s="42"/>
      <c r="E46" s="42"/>
    </row>
    <row r="47" spans="2:5" ht="47.25" x14ac:dyDescent="0.25">
      <c r="B47" s="3" t="s">
        <v>87</v>
      </c>
      <c r="C47" s="3">
        <v>1</v>
      </c>
      <c r="D47" s="42"/>
      <c r="E47" s="42"/>
    </row>
    <row r="48" spans="2:5" ht="47.25" x14ac:dyDescent="0.25">
      <c r="B48" s="3" t="s">
        <v>88</v>
      </c>
      <c r="C48" s="3"/>
      <c r="D48" s="42">
        <v>1</v>
      </c>
      <c r="E48" s="42"/>
    </row>
    <row r="49" spans="2:5" ht="47.25" x14ac:dyDescent="0.25">
      <c r="B49" s="3" t="s">
        <v>89</v>
      </c>
      <c r="C49" s="3">
        <v>1</v>
      </c>
      <c r="D49" s="42"/>
      <c r="E49" s="42"/>
    </row>
    <row r="50" spans="2:5" ht="47.25" x14ac:dyDescent="0.25">
      <c r="B50" s="3" t="s">
        <v>90</v>
      </c>
      <c r="C50" s="3"/>
      <c r="D50" s="42">
        <v>1</v>
      </c>
      <c r="E50" s="42"/>
    </row>
    <row r="51" spans="2:5" ht="47.25" x14ac:dyDescent="0.25">
      <c r="B51" s="3" t="s">
        <v>91</v>
      </c>
      <c r="C51" s="3">
        <v>1</v>
      </c>
      <c r="D51" s="42"/>
      <c r="E51" s="42"/>
    </row>
    <row r="52" spans="2:5" ht="78.75" x14ac:dyDescent="0.25">
      <c r="B52" s="3" t="s">
        <v>92</v>
      </c>
      <c r="C52" s="3"/>
      <c r="D52" s="42">
        <v>1</v>
      </c>
      <c r="E52" s="42"/>
    </row>
    <row r="53" spans="2:5" ht="47.25" x14ac:dyDescent="0.25">
      <c r="B53" s="3" t="s">
        <v>93</v>
      </c>
      <c r="C53" s="3">
        <v>1</v>
      </c>
      <c r="D53" s="42"/>
      <c r="E53" s="42"/>
    </row>
    <row r="54" spans="2:5" ht="63" x14ac:dyDescent="0.25">
      <c r="B54" s="3" t="s">
        <v>94</v>
      </c>
      <c r="C54" s="3"/>
      <c r="D54" s="42">
        <v>1</v>
      </c>
      <c r="E54" s="42"/>
    </row>
    <row r="55" spans="2:5" ht="31.5" x14ac:dyDescent="0.25">
      <c r="B55" s="3" t="s">
        <v>95</v>
      </c>
      <c r="C55" s="3">
        <v>1</v>
      </c>
      <c r="D55" s="42"/>
      <c r="E55" s="42"/>
    </row>
    <row r="56" spans="2:5" ht="78.75" x14ac:dyDescent="0.25">
      <c r="B56" s="3" t="s">
        <v>96</v>
      </c>
      <c r="C56" s="3"/>
      <c r="D56" s="42">
        <v>1</v>
      </c>
      <c r="E56" s="42"/>
    </row>
    <row r="57" spans="2:5" ht="94.5" x14ac:dyDescent="0.25">
      <c r="B57" s="3" t="s">
        <v>97</v>
      </c>
      <c r="C57" s="3"/>
      <c r="D57" s="42">
        <v>1</v>
      </c>
      <c r="E57" s="42"/>
    </row>
    <row r="58" spans="2:5" ht="15.75" x14ac:dyDescent="0.25">
      <c r="B58" s="3" t="s">
        <v>98</v>
      </c>
      <c r="C58" s="3">
        <v>1</v>
      </c>
      <c r="D58" s="42"/>
      <c r="E58" s="42"/>
    </row>
    <row r="59" spans="2:5" ht="31.5" x14ac:dyDescent="0.25">
      <c r="B59" s="3" t="s">
        <v>99</v>
      </c>
      <c r="C59" s="3">
        <v>1</v>
      </c>
      <c r="D59" s="42"/>
      <c r="E59" s="42"/>
    </row>
    <row r="60" spans="2:5" ht="110.25" x14ac:dyDescent="0.25">
      <c r="B60" s="3" t="s">
        <v>100</v>
      </c>
      <c r="C60" s="3">
        <v>1</v>
      </c>
      <c r="D60" s="42"/>
      <c r="E60" s="42"/>
    </row>
    <row r="61" spans="2:5" ht="78.75" x14ac:dyDescent="0.25">
      <c r="B61" s="3" t="s">
        <v>101</v>
      </c>
      <c r="C61" s="3">
        <v>1</v>
      </c>
      <c r="D61" s="42"/>
      <c r="E61" s="42"/>
    </row>
    <row r="62" spans="2:5" ht="47.25" x14ac:dyDescent="0.25">
      <c r="B62" s="3" t="s">
        <v>102</v>
      </c>
      <c r="C62" s="3">
        <v>1</v>
      </c>
      <c r="D62" s="42"/>
      <c r="E62" s="42"/>
    </row>
    <row r="63" spans="2:5" ht="63" x14ac:dyDescent="0.25">
      <c r="B63" s="3" t="s">
        <v>103</v>
      </c>
      <c r="C63" s="3"/>
      <c r="D63" s="42">
        <v>1</v>
      </c>
      <c r="E63" s="42"/>
    </row>
    <row r="64" spans="2:5" ht="47.25" x14ac:dyDescent="0.25">
      <c r="B64" s="3" t="s">
        <v>104</v>
      </c>
      <c r="C64" s="3"/>
      <c r="D64" s="42">
        <v>1</v>
      </c>
      <c r="E64" s="42"/>
    </row>
    <row r="65" spans="2:5" ht="15.75" x14ac:dyDescent="0.25">
      <c r="B65" s="81" t="s">
        <v>105</v>
      </c>
      <c r="C65" s="82"/>
      <c r="D65" s="82"/>
      <c r="E65" s="83"/>
    </row>
    <row r="66" spans="2:5" ht="47.25" x14ac:dyDescent="0.25">
      <c r="B66" s="3" t="s">
        <v>106</v>
      </c>
      <c r="C66" s="3">
        <v>1</v>
      </c>
      <c r="D66" s="42"/>
      <c r="E66" s="42"/>
    </row>
    <row r="67" spans="2:5" ht="94.5" x14ac:dyDescent="0.25">
      <c r="B67" s="3" t="s">
        <v>107</v>
      </c>
      <c r="C67" s="3">
        <v>1</v>
      </c>
      <c r="D67" s="42"/>
      <c r="E67" s="42"/>
    </row>
    <row r="68" spans="2:5" ht="47.25" x14ac:dyDescent="0.25">
      <c r="B68" s="3" t="s">
        <v>108</v>
      </c>
      <c r="C68" s="3"/>
      <c r="D68" s="42">
        <v>1</v>
      </c>
      <c r="E68" s="42"/>
    </row>
    <row r="69" spans="2:5" ht="31.5" x14ac:dyDescent="0.25">
      <c r="B69" s="3" t="s">
        <v>109</v>
      </c>
      <c r="C69" s="3">
        <v>1</v>
      </c>
      <c r="D69" s="42"/>
      <c r="E69" s="42"/>
    </row>
    <row r="70" spans="2:5" ht="94.5" x14ac:dyDescent="0.25">
      <c r="B70" s="3" t="s">
        <v>110</v>
      </c>
      <c r="C70" s="3">
        <v>1</v>
      </c>
      <c r="D70" s="42"/>
      <c r="E70" s="42"/>
    </row>
    <row r="71" spans="2:5" ht="31.5" x14ac:dyDescent="0.25">
      <c r="B71" s="3" t="s">
        <v>111</v>
      </c>
      <c r="C71" s="3">
        <v>1</v>
      </c>
      <c r="D71" s="42"/>
      <c r="E71" s="42"/>
    </row>
    <row r="72" spans="2:5" ht="47.25" x14ac:dyDescent="0.25">
      <c r="B72" s="3" t="s">
        <v>112</v>
      </c>
      <c r="C72" s="3">
        <v>1</v>
      </c>
      <c r="D72" s="42"/>
      <c r="E72" s="42"/>
    </row>
    <row r="73" spans="2:5" ht="31.5" x14ac:dyDescent="0.25">
      <c r="B73" s="3" t="s">
        <v>113</v>
      </c>
      <c r="C73" s="3">
        <v>1</v>
      </c>
      <c r="D73" s="42"/>
      <c r="E73" s="42"/>
    </row>
    <row r="74" spans="2:5" ht="29.25" customHeight="1" x14ac:dyDescent="0.25">
      <c r="B74" s="3" t="s">
        <v>114</v>
      </c>
      <c r="C74" s="3">
        <v>1</v>
      </c>
      <c r="D74" s="42"/>
      <c r="E74" s="42"/>
    </row>
    <row r="75" spans="2:5" ht="31.5" x14ac:dyDescent="0.25">
      <c r="B75" s="3" t="s">
        <v>115</v>
      </c>
      <c r="C75" s="3">
        <v>1</v>
      </c>
      <c r="D75" s="42"/>
      <c r="E75" s="42"/>
    </row>
    <row r="76" spans="2:5" ht="31.5" x14ac:dyDescent="0.25">
      <c r="B76" s="3" t="s">
        <v>116</v>
      </c>
      <c r="C76" s="3">
        <v>1</v>
      </c>
      <c r="D76" s="42"/>
      <c r="E76" s="42"/>
    </row>
    <row r="77" spans="2:5" ht="47.25" x14ac:dyDescent="0.25">
      <c r="B77" s="3" t="s">
        <v>117</v>
      </c>
      <c r="C77" s="3"/>
      <c r="D77" s="42">
        <v>1</v>
      </c>
      <c r="E77" s="42"/>
    </row>
    <row r="78" spans="2:5" ht="31.5" x14ac:dyDescent="0.25">
      <c r="B78" s="3" t="s">
        <v>118</v>
      </c>
      <c r="C78" s="3"/>
      <c r="D78" s="42">
        <v>1</v>
      </c>
      <c r="E78" s="42"/>
    </row>
    <row r="79" spans="2:5" ht="31.5" x14ac:dyDescent="0.25">
      <c r="B79" s="3" t="s">
        <v>119</v>
      </c>
      <c r="C79" s="3"/>
      <c r="D79" s="42">
        <v>1</v>
      </c>
      <c r="E79" s="42"/>
    </row>
    <row r="80" spans="2:5" ht="31.5" x14ac:dyDescent="0.25">
      <c r="B80" s="3" t="s">
        <v>120</v>
      </c>
      <c r="C80" s="3">
        <v>1</v>
      </c>
      <c r="D80" s="42"/>
      <c r="E80" s="42"/>
    </row>
    <row r="81" spans="2:5" ht="31.5" x14ac:dyDescent="0.25">
      <c r="B81" s="3" t="s">
        <v>121</v>
      </c>
      <c r="C81" s="3">
        <v>1</v>
      </c>
      <c r="D81" s="42"/>
      <c r="E81" s="42"/>
    </row>
    <row r="82" spans="2:5" ht="78.75" x14ac:dyDescent="0.25">
      <c r="B82" s="21" t="s">
        <v>122</v>
      </c>
      <c r="C82" s="3">
        <v>1</v>
      </c>
      <c r="D82" s="42"/>
      <c r="E82" s="42"/>
    </row>
    <row r="83" spans="2:5" ht="63" x14ac:dyDescent="0.25">
      <c r="B83" s="21" t="s">
        <v>123</v>
      </c>
      <c r="C83" s="3">
        <v>1</v>
      </c>
      <c r="D83" s="42"/>
      <c r="E83" s="42"/>
    </row>
    <row r="84" spans="2:5" ht="47.25" x14ac:dyDescent="0.25">
      <c r="B84" s="21" t="s">
        <v>124</v>
      </c>
      <c r="C84" s="3"/>
      <c r="D84" s="42">
        <v>1</v>
      </c>
      <c r="E84" s="42"/>
    </row>
    <row r="85" spans="2:5" ht="78.75" x14ac:dyDescent="0.25">
      <c r="B85" s="21" t="s">
        <v>125</v>
      </c>
      <c r="C85" s="3"/>
      <c r="D85" s="42">
        <v>1</v>
      </c>
      <c r="E85" s="42"/>
    </row>
    <row r="86" spans="2:5" ht="94.5" x14ac:dyDescent="0.25">
      <c r="B86" s="21" t="s">
        <v>126</v>
      </c>
      <c r="C86" s="3"/>
      <c r="D86" s="42">
        <v>1</v>
      </c>
      <c r="E86" s="42"/>
    </row>
    <row r="87" spans="2:5" ht="94.5" x14ac:dyDescent="0.25">
      <c r="B87" s="21" t="s">
        <v>127</v>
      </c>
      <c r="C87" s="3">
        <v>1</v>
      </c>
      <c r="D87" s="42"/>
      <c r="E87" s="42"/>
    </row>
    <row r="88" spans="2:5" ht="47.25" x14ac:dyDescent="0.25">
      <c r="B88" s="21" t="s">
        <v>128</v>
      </c>
      <c r="C88" s="3"/>
      <c r="D88" s="42">
        <v>1</v>
      </c>
      <c r="E88" s="42"/>
    </row>
    <row r="89" spans="2:5" ht="47.25" x14ac:dyDescent="0.25">
      <c r="B89" s="21" t="s">
        <v>129</v>
      </c>
      <c r="C89" s="3"/>
      <c r="D89" s="42">
        <v>1</v>
      </c>
      <c r="E89" s="42"/>
    </row>
    <row r="90" spans="2:5" ht="63" x14ac:dyDescent="0.25">
      <c r="B90" s="21" t="s">
        <v>130</v>
      </c>
      <c r="C90" s="3"/>
      <c r="D90" s="42">
        <v>1</v>
      </c>
      <c r="E90" s="42"/>
    </row>
    <row r="91" spans="2:5" ht="47.25" x14ac:dyDescent="0.25">
      <c r="B91" s="21" t="s">
        <v>131</v>
      </c>
      <c r="C91" s="3"/>
      <c r="D91" s="42">
        <v>1</v>
      </c>
      <c r="E91" s="42"/>
    </row>
    <row r="92" spans="2:5" ht="63" x14ac:dyDescent="0.25">
      <c r="B92" s="21" t="s">
        <v>132</v>
      </c>
      <c r="C92" s="3"/>
      <c r="D92" s="42">
        <v>1</v>
      </c>
      <c r="E92" s="42"/>
    </row>
    <row r="93" spans="2:5" ht="66" customHeight="1" x14ac:dyDescent="0.25">
      <c r="B93" s="21" t="s">
        <v>133</v>
      </c>
      <c r="C93" s="3"/>
      <c r="D93" s="42">
        <v>1</v>
      </c>
      <c r="E93" s="42"/>
    </row>
    <row r="94" spans="2:5" ht="15.75" x14ac:dyDescent="0.25">
      <c r="B94" s="81" t="s">
        <v>134</v>
      </c>
      <c r="C94" s="82"/>
      <c r="D94" s="82"/>
      <c r="E94" s="83"/>
    </row>
    <row r="95" spans="2:5" ht="78.75" x14ac:dyDescent="0.25">
      <c r="B95" s="21" t="s">
        <v>135</v>
      </c>
      <c r="C95" s="3"/>
      <c r="D95" s="42">
        <v>1</v>
      </c>
      <c r="E95" s="42"/>
    </row>
    <row r="96" spans="2:5" ht="78.75" x14ac:dyDescent="0.25">
      <c r="B96" s="21" t="s">
        <v>136</v>
      </c>
      <c r="C96" s="3">
        <v>1</v>
      </c>
      <c r="D96" s="42"/>
      <c r="E96" s="42"/>
    </row>
    <row r="97" spans="2:5" ht="47.25" x14ac:dyDescent="0.25">
      <c r="B97" s="21" t="s">
        <v>137</v>
      </c>
      <c r="C97" s="3"/>
      <c r="D97" s="42">
        <v>1</v>
      </c>
      <c r="E97" s="42"/>
    </row>
    <row r="98" spans="2:5" ht="47.25" x14ac:dyDescent="0.25">
      <c r="B98" s="21" t="s">
        <v>138</v>
      </c>
      <c r="C98" s="3"/>
      <c r="D98" s="42">
        <v>1</v>
      </c>
      <c r="E98" s="42"/>
    </row>
    <row r="99" spans="2:5" ht="63" x14ac:dyDescent="0.25">
      <c r="B99" s="21" t="s">
        <v>139</v>
      </c>
      <c r="C99" s="3"/>
      <c r="D99" s="42">
        <v>1</v>
      </c>
      <c r="E99" s="42"/>
    </row>
    <row r="100" spans="2:5" ht="110.25" x14ac:dyDescent="0.25">
      <c r="B100" s="21" t="s">
        <v>140</v>
      </c>
      <c r="C100" s="3">
        <v>1</v>
      </c>
      <c r="D100" s="42"/>
      <c r="E100" s="42"/>
    </row>
    <row r="101" spans="2:5" ht="47.25" x14ac:dyDescent="0.25">
      <c r="B101" s="21" t="s">
        <v>141</v>
      </c>
      <c r="C101" s="3">
        <v>1</v>
      </c>
      <c r="D101" s="42"/>
      <c r="E101" s="42"/>
    </row>
    <row r="102" spans="2:5" ht="94.5" x14ac:dyDescent="0.25">
      <c r="B102" s="21" t="s">
        <v>142</v>
      </c>
      <c r="C102" s="3">
        <v>1</v>
      </c>
      <c r="D102" s="42"/>
      <c r="E102" s="42"/>
    </row>
    <row r="103" spans="2:5" ht="66" customHeight="1" x14ac:dyDescent="0.25">
      <c r="B103" s="21" t="s">
        <v>143</v>
      </c>
      <c r="C103" s="3">
        <v>1</v>
      </c>
      <c r="D103" s="42"/>
      <c r="E103" s="42"/>
    </row>
    <row r="104" spans="2:5" ht="82.5" customHeight="1" x14ac:dyDescent="0.25">
      <c r="B104" s="11" t="s">
        <v>144</v>
      </c>
      <c r="C104" s="3"/>
      <c r="D104" s="42">
        <v>1</v>
      </c>
      <c r="E104" s="42"/>
    </row>
    <row r="105" spans="2:5" ht="78.75" x14ac:dyDescent="0.25">
      <c r="B105" s="21" t="s">
        <v>145</v>
      </c>
      <c r="C105" s="3">
        <v>1</v>
      </c>
      <c r="D105" s="42"/>
      <c r="E105" s="42"/>
    </row>
    <row r="106" spans="2:5" ht="94.5" x14ac:dyDescent="0.25">
      <c r="B106" s="21" t="s">
        <v>146</v>
      </c>
      <c r="C106" s="3">
        <v>1</v>
      </c>
      <c r="D106" s="42"/>
      <c r="E106" s="42"/>
    </row>
    <row r="107" spans="2:5" ht="47.25" x14ac:dyDescent="0.25">
      <c r="B107" s="21" t="s">
        <v>147</v>
      </c>
      <c r="C107" s="3"/>
      <c r="D107" s="42">
        <v>1</v>
      </c>
      <c r="E107" s="42"/>
    </row>
    <row r="108" spans="2:5" ht="63" x14ac:dyDescent="0.25">
      <c r="B108" s="21" t="s">
        <v>148</v>
      </c>
      <c r="C108" s="3">
        <v>1</v>
      </c>
      <c r="D108" s="42"/>
      <c r="E108" s="42"/>
    </row>
    <row r="109" spans="2:5" ht="94.5" x14ac:dyDescent="0.25">
      <c r="B109" s="21" t="s">
        <v>149</v>
      </c>
      <c r="C109" s="3">
        <v>1</v>
      </c>
      <c r="D109" s="42"/>
      <c r="E109" s="42"/>
    </row>
    <row r="110" spans="2:5" ht="78.75" x14ac:dyDescent="0.25">
      <c r="B110" s="21" t="s">
        <v>150</v>
      </c>
      <c r="C110" s="3">
        <v>1</v>
      </c>
      <c r="D110" s="42"/>
      <c r="E110" s="42"/>
    </row>
    <row r="111" spans="2:5" ht="47.25" x14ac:dyDescent="0.25">
      <c r="B111" s="21" t="s">
        <v>151</v>
      </c>
      <c r="C111" s="3">
        <v>1</v>
      </c>
      <c r="D111" s="42"/>
      <c r="E111" s="42"/>
    </row>
    <row r="112" spans="2:5" ht="63" x14ac:dyDescent="0.25">
      <c r="B112" s="21" t="s">
        <v>152</v>
      </c>
      <c r="C112" s="3">
        <v>1</v>
      </c>
      <c r="D112" s="42"/>
      <c r="E112" s="42"/>
    </row>
    <row r="113" spans="2:5" ht="63" x14ac:dyDescent="0.25">
      <c r="B113" s="21" t="s">
        <v>153</v>
      </c>
      <c r="C113" s="3">
        <v>1</v>
      </c>
      <c r="D113" s="42"/>
      <c r="E113" s="42"/>
    </row>
    <row r="114" spans="2:5" ht="63" x14ac:dyDescent="0.25">
      <c r="B114" s="21" t="s">
        <v>154</v>
      </c>
      <c r="C114" s="3">
        <v>1</v>
      </c>
      <c r="D114" s="42"/>
      <c r="E114" s="42"/>
    </row>
    <row r="115" spans="2:5" ht="15.75" x14ac:dyDescent="0.25">
      <c r="B115" s="81" t="s">
        <v>155</v>
      </c>
      <c r="C115" s="82"/>
      <c r="D115" s="82"/>
      <c r="E115" s="83"/>
    </row>
    <row r="116" spans="2:5" ht="24.75" customHeight="1" x14ac:dyDescent="0.25">
      <c r="B116" s="3" t="s">
        <v>156</v>
      </c>
      <c r="C116" s="3">
        <v>1</v>
      </c>
      <c r="D116" s="42"/>
      <c r="E116" s="42"/>
    </row>
    <row r="117" spans="2:5" ht="31.5" x14ac:dyDescent="0.25">
      <c r="B117" s="3" t="s">
        <v>157</v>
      </c>
      <c r="C117" s="3">
        <v>1</v>
      </c>
      <c r="D117" s="42"/>
      <c r="E117" s="42"/>
    </row>
    <row r="118" spans="2:5" ht="23.25" customHeight="1" x14ac:dyDescent="0.25">
      <c r="B118" s="3" t="s">
        <v>158</v>
      </c>
      <c r="C118" s="3">
        <v>1</v>
      </c>
      <c r="D118" s="42"/>
      <c r="E118" s="42"/>
    </row>
    <row r="119" spans="2:5" ht="63" x14ac:dyDescent="0.25">
      <c r="B119" s="3" t="s">
        <v>159</v>
      </c>
      <c r="C119" s="3">
        <v>1</v>
      </c>
      <c r="D119" s="42"/>
      <c r="E119" s="42"/>
    </row>
    <row r="120" spans="2:5" ht="15.75" x14ac:dyDescent="0.25">
      <c r="B120" s="3" t="s">
        <v>160</v>
      </c>
      <c r="C120" s="3">
        <v>1</v>
      </c>
      <c r="D120" s="42"/>
      <c r="E120" s="42"/>
    </row>
    <row r="121" spans="2:5" ht="31.5" x14ac:dyDescent="0.25">
      <c r="B121" s="3" t="s">
        <v>161</v>
      </c>
      <c r="C121" s="3">
        <v>1</v>
      </c>
      <c r="D121" s="42"/>
      <c r="E121" s="42"/>
    </row>
    <row r="122" spans="2:5" ht="47.25" x14ac:dyDescent="0.25">
      <c r="B122" s="3" t="s">
        <v>162</v>
      </c>
      <c r="C122" s="3"/>
      <c r="D122" s="42">
        <v>1</v>
      </c>
      <c r="E122" s="42"/>
    </row>
    <row r="123" spans="2:5" ht="47.25" x14ac:dyDescent="0.25">
      <c r="B123" s="3" t="s">
        <v>163</v>
      </c>
      <c r="C123" s="3">
        <v>1</v>
      </c>
      <c r="D123" s="42"/>
      <c r="E123" s="42"/>
    </row>
    <row r="124" spans="2:5" ht="47.25" x14ac:dyDescent="0.25">
      <c r="B124" s="3" t="s">
        <v>164</v>
      </c>
      <c r="C124" s="3">
        <v>1</v>
      </c>
      <c r="D124" s="42"/>
      <c r="E124" s="42"/>
    </row>
    <row r="125" spans="2:5" ht="47.25" x14ac:dyDescent="0.25">
      <c r="B125" s="3" t="s">
        <v>165</v>
      </c>
      <c r="C125" s="3">
        <v>1</v>
      </c>
      <c r="D125" s="42"/>
      <c r="E125" s="42"/>
    </row>
    <row r="126" spans="2:5" ht="63" x14ac:dyDescent="0.25">
      <c r="B126" s="3" t="s">
        <v>166</v>
      </c>
      <c r="C126" s="3"/>
      <c r="D126" s="42">
        <v>1</v>
      </c>
      <c r="E126" s="42"/>
    </row>
    <row r="127" spans="2:5" ht="63" x14ac:dyDescent="0.25">
      <c r="B127" s="3" t="s">
        <v>167</v>
      </c>
      <c r="C127" s="3">
        <v>1</v>
      </c>
      <c r="D127" s="42"/>
      <c r="E127" s="42"/>
    </row>
    <row r="128" spans="2:5" ht="15.75" x14ac:dyDescent="0.25">
      <c r="B128" s="3" t="s">
        <v>168</v>
      </c>
      <c r="C128" s="3"/>
      <c r="D128" s="42">
        <v>1</v>
      </c>
      <c r="E128" s="42"/>
    </row>
    <row r="129" spans="2:5" ht="31.5" x14ac:dyDescent="0.25">
      <c r="B129" s="3" t="s">
        <v>169</v>
      </c>
      <c r="C129" s="3">
        <v>1</v>
      </c>
      <c r="D129" s="42"/>
      <c r="E129" s="42"/>
    </row>
    <row r="130" spans="2:5" ht="24.75" customHeight="1" x14ac:dyDescent="0.25">
      <c r="B130" s="3" t="s">
        <v>170</v>
      </c>
      <c r="C130" s="3">
        <v>1</v>
      </c>
      <c r="D130" s="42"/>
      <c r="E130" s="42"/>
    </row>
    <row r="131" spans="2:5" ht="31.5" x14ac:dyDescent="0.25">
      <c r="B131" s="3" t="s">
        <v>171</v>
      </c>
      <c r="C131" s="3">
        <v>1</v>
      </c>
      <c r="D131" s="42"/>
      <c r="E131" s="42"/>
    </row>
    <row r="132" spans="2:5" ht="47.25" x14ac:dyDescent="0.25">
      <c r="B132" s="3" t="s">
        <v>172</v>
      </c>
      <c r="C132" s="3"/>
      <c r="D132" s="42">
        <v>1</v>
      </c>
      <c r="E132" s="42"/>
    </row>
    <row r="133" spans="2:5" ht="51.75" customHeight="1" x14ac:dyDescent="0.25">
      <c r="B133" s="3" t="s">
        <v>173</v>
      </c>
      <c r="C133" s="3">
        <v>1</v>
      </c>
      <c r="D133" s="42"/>
      <c r="E133" s="42"/>
    </row>
    <row r="134" spans="2:5" ht="63" x14ac:dyDescent="0.25">
      <c r="B134" s="3" t="s">
        <v>174</v>
      </c>
      <c r="C134" s="3"/>
      <c r="D134" s="42">
        <v>1</v>
      </c>
      <c r="E134" s="42"/>
    </row>
    <row r="135" spans="2:5" ht="78.75" x14ac:dyDescent="0.25">
      <c r="B135" s="3" t="s">
        <v>175</v>
      </c>
      <c r="C135" s="3"/>
      <c r="D135" s="42">
        <v>1</v>
      </c>
      <c r="E135" s="42"/>
    </row>
    <row r="136" spans="2:5" ht="126" x14ac:dyDescent="0.25">
      <c r="B136" s="3" t="s">
        <v>176</v>
      </c>
      <c r="C136" s="3"/>
      <c r="D136" s="42">
        <v>1</v>
      </c>
      <c r="E136" s="42"/>
    </row>
    <row r="137" spans="2:5" ht="94.5" x14ac:dyDescent="0.25">
      <c r="B137" s="3" t="s">
        <v>177</v>
      </c>
      <c r="C137" s="3">
        <v>1</v>
      </c>
      <c r="D137" s="42"/>
      <c r="E137" s="42"/>
    </row>
    <row r="138" spans="2:5" ht="47.25" x14ac:dyDescent="0.25">
      <c r="B138" s="3" t="s">
        <v>178</v>
      </c>
      <c r="C138" s="3">
        <v>1</v>
      </c>
      <c r="D138" s="42"/>
      <c r="E138" s="42"/>
    </row>
    <row r="139" spans="2:5" ht="47.25" x14ac:dyDescent="0.25">
      <c r="B139" s="3" t="s">
        <v>179</v>
      </c>
      <c r="C139" s="3">
        <v>1</v>
      </c>
      <c r="D139" s="42"/>
      <c r="E139" s="42"/>
    </row>
    <row r="140" spans="2:5" ht="63" x14ac:dyDescent="0.25">
      <c r="B140" s="3" t="s">
        <v>180</v>
      </c>
      <c r="C140" s="3"/>
      <c r="D140" s="42">
        <v>1</v>
      </c>
      <c r="E140" s="42"/>
    </row>
    <row r="141" spans="2:5" ht="126" x14ac:dyDescent="0.25">
      <c r="B141" s="3" t="s">
        <v>181</v>
      </c>
      <c r="C141" s="3">
        <v>1</v>
      </c>
      <c r="D141" s="42"/>
      <c r="E141" s="42"/>
    </row>
    <row r="142" spans="2:5" ht="47.25" x14ac:dyDescent="0.25">
      <c r="B142" s="3" t="s">
        <v>182</v>
      </c>
      <c r="C142" s="3">
        <v>1</v>
      </c>
      <c r="D142" s="42"/>
      <c r="E142" s="42"/>
    </row>
    <row r="143" spans="2:5" ht="47.25" x14ac:dyDescent="0.25">
      <c r="B143" s="3" t="s">
        <v>183</v>
      </c>
      <c r="C143" s="3">
        <v>1</v>
      </c>
      <c r="D143" s="42"/>
      <c r="E143" s="42"/>
    </row>
    <row r="144" spans="2:5" ht="63" x14ac:dyDescent="0.25">
      <c r="B144" s="3" t="s">
        <v>184</v>
      </c>
      <c r="C144" s="3">
        <v>1</v>
      </c>
      <c r="D144" s="42"/>
      <c r="E144" s="42"/>
    </row>
    <row r="145" spans="2:5" ht="47.25" x14ac:dyDescent="0.25">
      <c r="B145" s="3" t="s">
        <v>185</v>
      </c>
      <c r="C145" s="3">
        <v>1</v>
      </c>
      <c r="D145" s="42"/>
      <c r="E145" s="42"/>
    </row>
    <row r="146" spans="2:5" ht="63" x14ac:dyDescent="0.25">
      <c r="B146" s="3" t="s">
        <v>186</v>
      </c>
      <c r="C146" s="3"/>
      <c r="D146" s="42">
        <v>1</v>
      </c>
      <c r="E146" s="42"/>
    </row>
    <row r="147" spans="2:5" ht="94.5" x14ac:dyDescent="0.25">
      <c r="B147" s="3" t="s">
        <v>187</v>
      </c>
      <c r="C147" s="3">
        <v>1</v>
      </c>
      <c r="D147" s="42"/>
      <c r="E147" s="42"/>
    </row>
    <row r="148" spans="2:5" ht="78.75" x14ac:dyDescent="0.25">
      <c r="B148" s="3" t="s">
        <v>188</v>
      </c>
      <c r="C148" s="56">
        <v>1</v>
      </c>
      <c r="D148" s="42"/>
      <c r="E148" s="42"/>
    </row>
    <row r="149" spans="2:5" ht="63" x14ac:dyDescent="0.25">
      <c r="B149" s="3" t="s">
        <v>189</v>
      </c>
      <c r="C149" s="3"/>
      <c r="D149" s="42">
        <v>1</v>
      </c>
      <c r="E149" s="42"/>
    </row>
    <row r="150" spans="2:5" ht="31.5" x14ac:dyDescent="0.25">
      <c r="B150" s="57" t="s">
        <v>190</v>
      </c>
      <c r="C150" s="58">
        <f>SUM(C9:C149)</f>
        <v>75</v>
      </c>
      <c r="D150" s="58">
        <f>SUM(D9:D149)</f>
        <v>50</v>
      </c>
      <c r="E150" s="58">
        <f>SUM(E9:E149)</f>
        <v>11</v>
      </c>
    </row>
    <row r="151" spans="2:5" ht="15.75" x14ac:dyDescent="0.25">
      <c r="B151" s="59" t="s">
        <v>34</v>
      </c>
      <c r="C151" s="60">
        <f>AVERAGE(C150)/137 * 100%</f>
        <v>0.54744525547445255</v>
      </c>
      <c r="D151" s="60">
        <f>AVERAGE(D150)/137 * 100%</f>
        <v>0.36496350364963503</v>
      </c>
      <c r="E151" s="60">
        <f>AVERAGE(E150)/137 * 100%</f>
        <v>8.0291970802919707E-2</v>
      </c>
    </row>
  </sheetData>
  <mergeCells count="7">
    <mergeCell ref="B4:E4"/>
    <mergeCell ref="B8:E8"/>
    <mergeCell ref="B94:E94"/>
    <mergeCell ref="B115:E115"/>
    <mergeCell ref="B21:E21"/>
    <mergeCell ref="B41:E41"/>
    <mergeCell ref="B65:E65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D7D3"/>
  </sheetPr>
  <dimension ref="B4:E319"/>
  <sheetViews>
    <sheetView zoomScale="80" zoomScaleNormal="80" workbookViewId="0">
      <pane ySplit="1" topLeftCell="A306" activePane="bottomLeft" state="frozen"/>
      <selection pane="bottomLeft" activeCell="B2" sqref="B2:E320"/>
    </sheetView>
  </sheetViews>
  <sheetFormatPr defaultRowHeight="15.75" x14ac:dyDescent="0.25"/>
  <cols>
    <col min="1" max="1" width="5.140625" style="39" customWidth="1"/>
    <col min="2" max="2" width="85.85546875" style="39" customWidth="1"/>
    <col min="3" max="3" width="9.140625" style="39"/>
    <col min="4" max="4" width="9.85546875" style="39" customWidth="1"/>
    <col min="5" max="5" width="9.7109375" style="39" customWidth="1"/>
    <col min="6" max="16384" width="9.140625" style="39"/>
  </cols>
  <sheetData>
    <row r="4" spans="2:5" ht="30.75" customHeight="1" x14ac:dyDescent="0.25">
      <c r="B4" s="79" t="s">
        <v>191</v>
      </c>
      <c r="C4" s="79"/>
      <c r="D4" s="79"/>
      <c r="E4" s="79"/>
    </row>
    <row r="5" spans="2:5" x14ac:dyDescent="0.25">
      <c r="B5" s="40"/>
    </row>
    <row r="6" spans="2:5" x14ac:dyDescent="0.25">
      <c r="B6" s="18" t="s">
        <v>14</v>
      </c>
      <c r="C6" s="12" t="s">
        <v>4</v>
      </c>
      <c r="D6" s="12" t="s">
        <v>5</v>
      </c>
      <c r="E6" s="12" t="s">
        <v>6</v>
      </c>
    </row>
    <row r="7" spans="2:5" x14ac:dyDescent="0.25">
      <c r="B7" s="41">
        <v>1</v>
      </c>
      <c r="C7" s="41">
        <v>2</v>
      </c>
      <c r="D7" s="41">
        <v>3</v>
      </c>
      <c r="E7" s="41">
        <v>4</v>
      </c>
    </row>
    <row r="8" spans="2:5" x14ac:dyDescent="0.25">
      <c r="B8" s="81" t="s">
        <v>192</v>
      </c>
      <c r="C8" s="82"/>
      <c r="D8" s="82"/>
      <c r="E8" s="83"/>
    </row>
    <row r="9" spans="2:5" ht="31.5" x14ac:dyDescent="0.25">
      <c r="B9" s="3" t="s">
        <v>193</v>
      </c>
      <c r="C9" s="3"/>
      <c r="D9" s="42"/>
      <c r="E9" s="42">
        <v>1</v>
      </c>
    </row>
    <row r="10" spans="2:5" ht="63" x14ac:dyDescent="0.25">
      <c r="B10" s="3" t="s">
        <v>194</v>
      </c>
      <c r="C10" s="3"/>
      <c r="D10" s="42"/>
      <c r="E10" s="42">
        <v>1</v>
      </c>
    </row>
    <row r="11" spans="2:5" ht="78.75" x14ac:dyDescent="0.25">
      <c r="B11" s="21" t="s">
        <v>195</v>
      </c>
      <c r="C11" s="3"/>
      <c r="D11" s="42"/>
      <c r="E11" s="42">
        <v>1</v>
      </c>
    </row>
    <row r="12" spans="2:5" x14ac:dyDescent="0.25">
      <c r="B12" s="17" t="s">
        <v>196</v>
      </c>
      <c r="C12" s="43">
        <f>SUM(C9:C11)</f>
        <v>0</v>
      </c>
      <c r="D12" s="44">
        <f>SUM(D9:D11)</f>
        <v>0</v>
      </c>
      <c r="E12" s="44">
        <f>SUM(E9:E11)</f>
        <v>3</v>
      </c>
    </row>
    <row r="13" spans="2:5" x14ac:dyDescent="0.25">
      <c r="B13" s="85" t="s">
        <v>197</v>
      </c>
      <c r="C13" s="86"/>
      <c r="D13" s="86"/>
      <c r="E13" s="87"/>
    </row>
    <row r="14" spans="2:5" x14ac:dyDescent="0.25">
      <c r="B14" s="3" t="s">
        <v>198</v>
      </c>
      <c r="C14" s="3"/>
      <c r="D14" s="42"/>
      <c r="E14" s="42">
        <v>1</v>
      </c>
    </row>
    <row r="15" spans="2:5" ht="31.5" x14ac:dyDescent="0.25">
      <c r="B15" s="3" t="s">
        <v>199</v>
      </c>
      <c r="C15" s="3"/>
      <c r="D15" s="42"/>
      <c r="E15" s="42">
        <v>1</v>
      </c>
    </row>
    <row r="16" spans="2:5" ht="31.5" x14ac:dyDescent="0.25">
      <c r="B16" s="3" t="s">
        <v>200</v>
      </c>
      <c r="C16" s="3"/>
      <c r="D16" s="42"/>
      <c r="E16" s="42">
        <v>1</v>
      </c>
    </row>
    <row r="17" spans="2:5" ht="31.5" x14ac:dyDescent="0.25">
      <c r="B17" s="3" t="s">
        <v>201</v>
      </c>
      <c r="C17" s="3"/>
      <c r="D17" s="42"/>
      <c r="E17" s="42">
        <v>1</v>
      </c>
    </row>
    <row r="18" spans="2:5" x14ac:dyDescent="0.25">
      <c r="B18" s="17" t="s">
        <v>196</v>
      </c>
      <c r="C18" s="43">
        <f>SUM(C14:C17)</f>
        <v>0</v>
      </c>
      <c r="D18" s="44">
        <f>SUM(D14:D17)</f>
        <v>0</v>
      </c>
      <c r="E18" s="44">
        <f>SUM(E14:E17)</f>
        <v>4</v>
      </c>
    </row>
    <row r="19" spans="2:5" x14ac:dyDescent="0.25">
      <c r="B19" s="81" t="s">
        <v>202</v>
      </c>
      <c r="C19" s="82"/>
      <c r="D19" s="82"/>
      <c r="E19" s="83"/>
    </row>
    <row r="20" spans="2:5" ht="31.5" x14ac:dyDescent="0.25">
      <c r="B20" s="3" t="s">
        <v>203</v>
      </c>
      <c r="C20" s="3">
        <v>1</v>
      </c>
      <c r="D20" s="42"/>
      <c r="E20" s="42"/>
    </row>
    <row r="21" spans="2:5" ht="31.5" x14ac:dyDescent="0.25">
      <c r="B21" s="3" t="s">
        <v>204</v>
      </c>
      <c r="C21" s="3">
        <v>1</v>
      </c>
      <c r="D21" s="42"/>
      <c r="E21" s="42"/>
    </row>
    <row r="22" spans="2:5" ht="40.5" customHeight="1" x14ac:dyDescent="0.25">
      <c r="B22" s="3" t="s">
        <v>205</v>
      </c>
      <c r="C22" s="3">
        <v>1</v>
      </c>
      <c r="D22" s="42"/>
      <c r="E22" s="42"/>
    </row>
    <row r="23" spans="2:5" ht="47.25" x14ac:dyDescent="0.25">
      <c r="B23" s="3" t="s">
        <v>206</v>
      </c>
      <c r="C23" s="3">
        <v>1</v>
      </c>
      <c r="D23" s="42"/>
      <c r="E23" s="42"/>
    </row>
    <row r="24" spans="2:5" ht="31.5" x14ac:dyDescent="0.25">
      <c r="B24" s="3" t="s">
        <v>207</v>
      </c>
      <c r="C24" s="3">
        <v>1</v>
      </c>
      <c r="D24" s="42"/>
      <c r="E24" s="42"/>
    </row>
    <row r="25" spans="2:5" x14ac:dyDescent="0.25">
      <c r="B25" s="17" t="s">
        <v>196</v>
      </c>
      <c r="C25" s="43">
        <f>SUM(C20:C24)</f>
        <v>5</v>
      </c>
      <c r="D25" s="44">
        <f>SUM(D20:D24)</f>
        <v>0</v>
      </c>
      <c r="E25" s="44">
        <f>SUM(E20:E24)</f>
        <v>0</v>
      </c>
    </row>
    <row r="26" spans="2:5" x14ac:dyDescent="0.25">
      <c r="B26" s="81" t="s">
        <v>208</v>
      </c>
      <c r="C26" s="82"/>
      <c r="D26" s="82"/>
      <c r="E26" s="83"/>
    </row>
    <row r="27" spans="2:5" ht="184.5" customHeight="1" x14ac:dyDescent="0.25">
      <c r="B27" s="3" t="s">
        <v>209</v>
      </c>
      <c r="C27" s="3">
        <v>1</v>
      </c>
      <c r="D27" s="42"/>
      <c r="E27" s="42"/>
    </row>
    <row r="28" spans="2:5" ht="47.25" x14ac:dyDescent="0.25">
      <c r="B28" s="3" t="s">
        <v>210</v>
      </c>
      <c r="C28" s="3">
        <v>1</v>
      </c>
      <c r="D28" s="42"/>
      <c r="E28" s="42"/>
    </row>
    <row r="29" spans="2:5" ht="115.5" customHeight="1" x14ac:dyDescent="0.25">
      <c r="B29" s="3" t="s">
        <v>211</v>
      </c>
      <c r="C29" s="3">
        <v>1</v>
      </c>
      <c r="D29" s="42"/>
      <c r="E29" s="42"/>
    </row>
    <row r="30" spans="2:5" ht="78.75" x14ac:dyDescent="0.25">
      <c r="B30" s="3" t="s">
        <v>212</v>
      </c>
      <c r="C30" s="3">
        <v>1</v>
      </c>
      <c r="D30" s="42"/>
      <c r="E30" s="42"/>
    </row>
    <row r="31" spans="2:5" x14ac:dyDescent="0.25">
      <c r="B31" s="23" t="s">
        <v>196</v>
      </c>
      <c r="C31" s="45">
        <f>SUM(C27:C30)</f>
        <v>4</v>
      </c>
      <c r="D31" s="46">
        <f>SUM(D27:D30)</f>
        <v>0</v>
      </c>
      <c r="E31" s="46">
        <f>SUM(E27:E30)</f>
        <v>0</v>
      </c>
    </row>
    <row r="32" spans="2:5" x14ac:dyDescent="0.25">
      <c r="B32" s="81" t="s">
        <v>213</v>
      </c>
      <c r="C32" s="82"/>
      <c r="D32" s="82"/>
      <c r="E32" s="83"/>
    </row>
    <row r="33" spans="2:5" ht="207.75" customHeight="1" x14ac:dyDescent="0.25">
      <c r="B33" s="3" t="s">
        <v>214</v>
      </c>
      <c r="C33" s="3">
        <v>1</v>
      </c>
      <c r="D33" s="42"/>
      <c r="E33" s="42"/>
    </row>
    <row r="34" spans="2:5" ht="96.75" customHeight="1" x14ac:dyDescent="0.25">
      <c r="B34" s="3" t="s">
        <v>215</v>
      </c>
      <c r="C34" s="3">
        <v>1</v>
      </c>
      <c r="D34" s="42"/>
      <c r="E34" s="42"/>
    </row>
    <row r="35" spans="2:5" ht="91.5" customHeight="1" x14ac:dyDescent="0.25">
      <c r="B35" s="3" t="s">
        <v>216</v>
      </c>
      <c r="C35" s="3">
        <v>1</v>
      </c>
      <c r="D35" s="42"/>
      <c r="E35" s="42"/>
    </row>
    <row r="36" spans="2:5" ht="157.5" x14ac:dyDescent="0.25">
      <c r="B36" s="3" t="s">
        <v>217</v>
      </c>
      <c r="C36" s="3"/>
      <c r="D36" s="42">
        <v>1</v>
      </c>
      <c r="E36" s="42"/>
    </row>
    <row r="37" spans="2:5" x14ac:dyDescent="0.25">
      <c r="B37" s="23" t="s">
        <v>196</v>
      </c>
      <c r="C37" s="45">
        <f>SUM(C33:C36)</f>
        <v>3</v>
      </c>
      <c r="D37" s="46">
        <f>SUM(D33:D36)</f>
        <v>1</v>
      </c>
      <c r="E37" s="46">
        <f>SUM(E33:E36)</f>
        <v>0</v>
      </c>
    </row>
    <row r="38" spans="2:5" x14ac:dyDescent="0.25">
      <c r="B38" s="81" t="s">
        <v>218</v>
      </c>
      <c r="C38" s="82"/>
      <c r="D38" s="82"/>
      <c r="E38" s="83"/>
    </row>
    <row r="39" spans="2:5" ht="212.25" customHeight="1" x14ac:dyDescent="0.25">
      <c r="B39" s="3" t="s">
        <v>219</v>
      </c>
      <c r="C39" s="42">
        <v>1</v>
      </c>
      <c r="D39" s="42"/>
      <c r="E39" s="42"/>
    </row>
    <row r="40" spans="2:5" ht="141.75" x14ac:dyDescent="0.25">
      <c r="B40" s="3" t="s">
        <v>220</v>
      </c>
      <c r="C40" s="42">
        <v>1</v>
      </c>
      <c r="D40" s="42"/>
      <c r="E40" s="42"/>
    </row>
    <row r="41" spans="2:5" ht="126" x14ac:dyDescent="0.25">
      <c r="B41" s="3" t="s">
        <v>221</v>
      </c>
      <c r="C41" s="42">
        <v>1</v>
      </c>
      <c r="D41" s="42"/>
      <c r="E41" s="42"/>
    </row>
    <row r="42" spans="2:5" ht="173.25" x14ac:dyDescent="0.25">
      <c r="B42" s="3" t="s">
        <v>222</v>
      </c>
      <c r="C42" s="42"/>
      <c r="D42" s="42">
        <v>1</v>
      </c>
      <c r="E42" s="42"/>
    </row>
    <row r="43" spans="2:5" x14ac:dyDescent="0.25">
      <c r="B43" s="23" t="s">
        <v>196</v>
      </c>
      <c r="C43" s="46">
        <f>SUM(C39:C42)</f>
        <v>3</v>
      </c>
      <c r="D43" s="46">
        <f>SUM(D39:D42)</f>
        <v>1</v>
      </c>
      <c r="E43" s="46">
        <f>SUM(E39:E42)</f>
        <v>0</v>
      </c>
    </row>
    <row r="44" spans="2:5" x14ac:dyDescent="0.25">
      <c r="B44" s="81" t="s">
        <v>223</v>
      </c>
      <c r="C44" s="82"/>
      <c r="D44" s="82"/>
      <c r="E44" s="83"/>
    </row>
    <row r="45" spans="2:5" ht="236.25" x14ac:dyDescent="0.25">
      <c r="B45" s="3" t="s">
        <v>224</v>
      </c>
      <c r="C45" s="42">
        <v>1</v>
      </c>
      <c r="D45" s="42"/>
      <c r="E45" s="42"/>
    </row>
    <row r="46" spans="2:5" ht="213.75" customHeight="1" x14ac:dyDescent="0.25">
      <c r="B46" s="3" t="s">
        <v>225</v>
      </c>
      <c r="C46" s="42">
        <v>1</v>
      </c>
      <c r="D46" s="42"/>
      <c r="E46" s="42"/>
    </row>
    <row r="47" spans="2:5" ht="189" x14ac:dyDescent="0.25">
      <c r="B47" s="3" t="s">
        <v>226</v>
      </c>
      <c r="C47" s="42">
        <v>1</v>
      </c>
      <c r="D47" s="42"/>
      <c r="E47" s="42"/>
    </row>
    <row r="48" spans="2:5" ht="110.25" x14ac:dyDescent="0.25">
      <c r="B48" s="11" t="s">
        <v>227</v>
      </c>
      <c r="C48" s="42"/>
      <c r="D48" s="42">
        <v>1</v>
      </c>
      <c r="E48" s="42"/>
    </row>
    <row r="49" spans="2:5" x14ac:dyDescent="0.25">
      <c r="B49" s="17" t="s">
        <v>196</v>
      </c>
      <c r="C49" s="44">
        <f>SUM(C45:C48)</f>
        <v>3</v>
      </c>
      <c r="D49" s="44">
        <f>SUM(D45:D48)</f>
        <v>1</v>
      </c>
      <c r="E49" s="44">
        <f>SUM(E45:E48)</f>
        <v>0</v>
      </c>
    </row>
    <row r="50" spans="2:5" x14ac:dyDescent="0.25">
      <c r="B50" s="81" t="s">
        <v>228</v>
      </c>
      <c r="C50" s="82"/>
      <c r="D50" s="82"/>
      <c r="E50" s="83"/>
    </row>
    <row r="51" spans="2:5" ht="31.5" x14ac:dyDescent="0.25">
      <c r="B51" s="3" t="s">
        <v>229</v>
      </c>
      <c r="C51" s="42">
        <v>1</v>
      </c>
      <c r="D51" s="42"/>
      <c r="E51" s="42"/>
    </row>
    <row r="52" spans="2:5" ht="47.25" x14ac:dyDescent="0.25">
      <c r="B52" s="3" t="s">
        <v>230</v>
      </c>
      <c r="C52" s="42">
        <v>1</v>
      </c>
      <c r="D52" s="42"/>
      <c r="E52" s="42"/>
    </row>
    <row r="53" spans="2:5" ht="31.5" x14ac:dyDescent="0.25">
      <c r="B53" s="3" t="s">
        <v>231</v>
      </c>
      <c r="C53" s="42">
        <v>1</v>
      </c>
      <c r="D53" s="42"/>
      <c r="E53" s="42"/>
    </row>
    <row r="54" spans="2:5" ht="31.5" x14ac:dyDescent="0.25">
      <c r="B54" s="3" t="s">
        <v>232</v>
      </c>
      <c r="C54" s="42">
        <v>1</v>
      </c>
      <c r="D54" s="42"/>
      <c r="E54" s="42"/>
    </row>
    <row r="55" spans="2:5" ht="47.25" x14ac:dyDescent="0.25">
      <c r="B55" s="3" t="s">
        <v>233</v>
      </c>
      <c r="C55" s="42">
        <v>1</v>
      </c>
      <c r="D55" s="42"/>
      <c r="E55" s="42"/>
    </row>
    <row r="56" spans="2:5" ht="31.5" x14ac:dyDescent="0.25">
      <c r="B56" s="3" t="s">
        <v>234</v>
      </c>
      <c r="C56" s="42">
        <v>1</v>
      </c>
      <c r="D56" s="42"/>
      <c r="E56" s="42"/>
    </row>
    <row r="57" spans="2:5" ht="31.5" x14ac:dyDescent="0.25">
      <c r="B57" s="3" t="s">
        <v>235</v>
      </c>
      <c r="C57" s="42">
        <v>1</v>
      </c>
      <c r="D57" s="42"/>
      <c r="E57" s="42"/>
    </row>
    <row r="58" spans="2:5" ht="31.5" x14ac:dyDescent="0.25">
      <c r="B58" s="3" t="s">
        <v>236</v>
      </c>
      <c r="C58" s="42">
        <v>1</v>
      </c>
      <c r="D58" s="42"/>
      <c r="E58" s="42"/>
    </row>
    <row r="59" spans="2:5" ht="47.25" x14ac:dyDescent="0.25">
      <c r="B59" s="17" t="s">
        <v>237</v>
      </c>
      <c r="C59" s="47">
        <f>SUM(C12,C18,C25,C31,C37,C43,C49,C51:C58)</f>
        <v>26</v>
      </c>
      <c r="D59" s="44">
        <f>SUM(D12,D18,D25,D31,D37,D43,D49,D51:D58)</f>
        <v>3</v>
      </c>
      <c r="E59" s="44">
        <f>SUM(E12,E18,E25,E31,E37,E43,E49,E51:E58)</f>
        <v>7</v>
      </c>
    </row>
    <row r="60" spans="2:5" x14ac:dyDescent="0.25">
      <c r="B60" s="17" t="s">
        <v>238</v>
      </c>
      <c r="C60" s="48">
        <f>AVERAGE(C59)/36 * 100%</f>
        <v>0.72222222222222221</v>
      </c>
      <c r="D60" s="49">
        <f>AVERAGE(D59)/36 * 100%</f>
        <v>8.3333333333333329E-2</v>
      </c>
      <c r="E60" s="49">
        <f>AVERAGE(E59)/36 * 100%</f>
        <v>0.19444444444444445</v>
      </c>
    </row>
    <row r="63" spans="2:5" x14ac:dyDescent="0.25">
      <c r="B63" s="20" t="s">
        <v>15</v>
      </c>
      <c r="C63" s="18" t="s">
        <v>4</v>
      </c>
      <c r="D63" s="18" t="s">
        <v>5</v>
      </c>
      <c r="E63" s="18" t="s">
        <v>6</v>
      </c>
    </row>
    <row r="64" spans="2:5" x14ac:dyDescent="0.25">
      <c r="B64" s="19">
        <v>1</v>
      </c>
      <c r="C64" s="50">
        <v>2</v>
      </c>
      <c r="D64" s="51">
        <v>3</v>
      </c>
      <c r="E64" s="51">
        <v>4</v>
      </c>
    </row>
    <row r="65" spans="2:5" x14ac:dyDescent="0.25">
      <c r="B65" s="81" t="s">
        <v>192</v>
      </c>
      <c r="C65" s="82"/>
      <c r="D65" s="82"/>
      <c r="E65" s="83"/>
    </row>
    <row r="66" spans="2:5" x14ac:dyDescent="0.25">
      <c r="B66" s="3" t="s">
        <v>239</v>
      </c>
      <c r="C66" s="3"/>
      <c r="D66" s="42"/>
      <c r="E66" s="42">
        <v>1</v>
      </c>
    </row>
    <row r="67" spans="2:5" ht="31.5" x14ac:dyDescent="0.25">
      <c r="B67" s="3" t="s">
        <v>240</v>
      </c>
      <c r="C67" s="3"/>
      <c r="D67" s="42"/>
      <c r="E67" s="42">
        <v>1</v>
      </c>
    </row>
    <row r="68" spans="2:5" ht="31.5" x14ac:dyDescent="0.25">
      <c r="B68" s="3" t="s">
        <v>241</v>
      </c>
      <c r="C68" s="3"/>
      <c r="D68" s="42"/>
      <c r="E68" s="42">
        <v>1</v>
      </c>
    </row>
    <row r="69" spans="2:5" ht="31.5" x14ac:dyDescent="0.25">
      <c r="B69" s="3" t="s">
        <v>242</v>
      </c>
      <c r="C69" s="3"/>
      <c r="D69" s="42"/>
      <c r="E69" s="42">
        <v>1</v>
      </c>
    </row>
    <row r="70" spans="2:5" x14ac:dyDescent="0.25">
      <c r="B70" s="17" t="s">
        <v>196</v>
      </c>
      <c r="C70" s="43">
        <f>SUM(C66:C69)</f>
        <v>0</v>
      </c>
      <c r="D70" s="44">
        <f>SUM(D66:D69)</f>
        <v>0</v>
      </c>
      <c r="E70" s="44">
        <f>SUM(E66:E69)</f>
        <v>4</v>
      </c>
    </row>
    <row r="71" spans="2:5" x14ac:dyDescent="0.25">
      <c r="B71" s="81" t="s">
        <v>197</v>
      </c>
      <c r="C71" s="82"/>
      <c r="D71" s="82"/>
      <c r="E71" s="83"/>
    </row>
    <row r="72" spans="2:5" ht="47.25" x14ac:dyDescent="0.25">
      <c r="B72" s="3" t="s">
        <v>243</v>
      </c>
      <c r="C72" s="3"/>
      <c r="D72" s="42"/>
      <c r="E72" s="42">
        <v>1</v>
      </c>
    </row>
    <row r="73" spans="2:5" ht="31.5" x14ac:dyDescent="0.25">
      <c r="B73" s="3" t="s">
        <v>244</v>
      </c>
      <c r="C73" s="3"/>
      <c r="D73" s="42"/>
      <c r="E73" s="42">
        <v>1</v>
      </c>
    </row>
    <row r="74" spans="2:5" x14ac:dyDescent="0.25">
      <c r="B74" s="3" t="s">
        <v>245</v>
      </c>
      <c r="C74" s="3"/>
      <c r="D74" s="42"/>
      <c r="E74" s="42">
        <v>1</v>
      </c>
    </row>
    <row r="75" spans="2:5" ht="31.5" x14ac:dyDescent="0.25">
      <c r="B75" s="3" t="s">
        <v>246</v>
      </c>
      <c r="C75" s="3"/>
      <c r="D75" s="42"/>
      <c r="E75" s="42">
        <v>1</v>
      </c>
    </row>
    <row r="76" spans="2:5" ht="47.25" x14ac:dyDescent="0.25">
      <c r="B76" s="3" t="s">
        <v>247</v>
      </c>
      <c r="C76" s="3"/>
      <c r="D76" s="42"/>
      <c r="E76" s="42">
        <v>1</v>
      </c>
    </row>
    <row r="77" spans="2:5" x14ac:dyDescent="0.25">
      <c r="B77" s="17" t="s">
        <v>196</v>
      </c>
      <c r="C77" s="43">
        <f>SUM(C72:C76)</f>
        <v>0</v>
      </c>
      <c r="D77" s="44">
        <f>SUM(D72:D76)</f>
        <v>0</v>
      </c>
      <c r="E77" s="44">
        <f>SUM(E72:E76)</f>
        <v>5</v>
      </c>
    </row>
    <row r="78" spans="2:5" x14ac:dyDescent="0.25">
      <c r="B78" s="81" t="s">
        <v>202</v>
      </c>
      <c r="C78" s="82"/>
      <c r="D78" s="82"/>
      <c r="E78" s="83"/>
    </row>
    <row r="79" spans="2:5" ht="31.5" x14ac:dyDescent="0.25">
      <c r="B79" s="3" t="s">
        <v>248</v>
      </c>
      <c r="C79" s="3">
        <v>1</v>
      </c>
      <c r="D79" s="42"/>
      <c r="E79" s="42"/>
    </row>
    <row r="80" spans="2:5" ht="31.5" x14ac:dyDescent="0.25">
      <c r="B80" s="3" t="s">
        <v>249</v>
      </c>
      <c r="C80" s="3">
        <v>1</v>
      </c>
      <c r="D80" s="42"/>
      <c r="E80" s="42"/>
    </row>
    <row r="81" spans="2:5" ht="63" x14ac:dyDescent="0.25">
      <c r="B81" s="21" t="s">
        <v>250</v>
      </c>
      <c r="C81" s="3">
        <v>1</v>
      </c>
      <c r="D81" s="42"/>
      <c r="E81" s="42"/>
    </row>
    <row r="82" spans="2:5" ht="31.5" x14ac:dyDescent="0.25">
      <c r="B82" s="3" t="s">
        <v>251</v>
      </c>
      <c r="C82" s="3">
        <v>1</v>
      </c>
      <c r="D82" s="42"/>
      <c r="E82" s="42"/>
    </row>
    <row r="83" spans="2:5" ht="47.25" x14ac:dyDescent="0.25">
      <c r="B83" s="3" t="s">
        <v>252</v>
      </c>
      <c r="C83" s="3">
        <v>1</v>
      </c>
      <c r="D83" s="42"/>
      <c r="E83" s="42"/>
    </row>
    <row r="84" spans="2:5" ht="47.25" x14ac:dyDescent="0.25">
      <c r="B84" s="3" t="s">
        <v>253</v>
      </c>
      <c r="C84" s="3">
        <v>1</v>
      </c>
      <c r="D84" s="42"/>
      <c r="E84" s="42"/>
    </row>
    <row r="85" spans="2:5" ht="47.25" x14ac:dyDescent="0.25">
      <c r="B85" s="21" t="s">
        <v>254</v>
      </c>
      <c r="C85" s="3">
        <v>1</v>
      </c>
      <c r="D85" s="42"/>
      <c r="E85" s="42"/>
    </row>
    <row r="86" spans="2:5" ht="31.5" x14ac:dyDescent="0.25">
      <c r="B86" s="3" t="s">
        <v>255</v>
      </c>
      <c r="C86" s="3">
        <v>1</v>
      </c>
      <c r="D86" s="42"/>
      <c r="E86" s="42"/>
    </row>
    <row r="87" spans="2:5" x14ac:dyDescent="0.25">
      <c r="B87" s="17" t="s">
        <v>196</v>
      </c>
      <c r="C87" s="43">
        <f>SUM(C79:C86)</f>
        <v>8</v>
      </c>
      <c r="D87" s="44">
        <f>SUM(D79:D86)</f>
        <v>0</v>
      </c>
      <c r="E87" s="44">
        <f>SUM(E79:E86)</f>
        <v>0</v>
      </c>
    </row>
    <row r="88" spans="2:5" x14ac:dyDescent="0.25">
      <c r="B88" s="81" t="s">
        <v>208</v>
      </c>
      <c r="C88" s="82"/>
      <c r="D88" s="82"/>
      <c r="E88" s="83"/>
    </row>
    <row r="89" spans="2:5" ht="31.5" x14ac:dyDescent="0.25">
      <c r="B89" s="3" t="s">
        <v>256</v>
      </c>
      <c r="C89" s="3">
        <v>1</v>
      </c>
      <c r="D89" s="42"/>
      <c r="E89" s="42"/>
    </row>
    <row r="90" spans="2:5" ht="63" x14ac:dyDescent="0.25">
      <c r="B90" s="21" t="s">
        <v>257</v>
      </c>
      <c r="C90" s="3">
        <v>1</v>
      </c>
      <c r="D90" s="42"/>
      <c r="E90" s="42"/>
    </row>
    <row r="91" spans="2:5" ht="31.5" x14ac:dyDescent="0.25">
      <c r="B91" s="3" t="s">
        <v>258</v>
      </c>
      <c r="C91" s="3">
        <v>1</v>
      </c>
      <c r="D91" s="42"/>
      <c r="E91" s="42"/>
    </row>
    <row r="92" spans="2:5" ht="47.25" x14ac:dyDescent="0.25">
      <c r="B92" s="3" t="s">
        <v>259</v>
      </c>
      <c r="C92" s="3">
        <v>1</v>
      </c>
      <c r="D92" s="42"/>
      <c r="E92" s="42"/>
    </row>
    <row r="93" spans="2:5" ht="69.75" customHeight="1" x14ac:dyDescent="0.25">
      <c r="B93" s="21" t="s">
        <v>260</v>
      </c>
      <c r="C93" s="3">
        <v>1</v>
      </c>
      <c r="D93" s="42"/>
      <c r="E93" s="42"/>
    </row>
    <row r="94" spans="2:5" x14ac:dyDescent="0.25">
      <c r="B94" s="17" t="s">
        <v>196</v>
      </c>
      <c r="C94" s="43">
        <f>SUM(C89:C93)</f>
        <v>5</v>
      </c>
      <c r="D94" s="44">
        <f>SUM(D89:D93)</f>
        <v>0</v>
      </c>
      <c r="E94" s="44">
        <f>SUM(E89:E93)</f>
        <v>0</v>
      </c>
    </row>
    <row r="95" spans="2:5" x14ac:dyDescent="0.25">
      <c r="B95" s="81" t="s">
        <v>213</v>
      </c>
      <c r="C95" s="82"/>
      <c r="D95" s="82"/>
      <c r="E95" s="83"/>
    </row>
    <row r="96" spans="2:5" ht="47.25" x14ac:dyDescent="0.25">
      <c r="B96" s="3" t="s">
        <v>261</v>
      </c>
      <c r="C96" s="3">
        <v>1</v>
      </c>
      <c r="D96" s="42"/>
      <c r="E96" s="42"/>
    </row>
    <row r="97" spans="2:5" ht="31.5" x14ac:dyDescent="0.25">
      <c r="B97" s="3" t="s">
        <v>262</v>
      </c>
      <c r="C97" s="3">
        <v>1</v>
      </c>
      <c r="D97" s="42"/>
      <c r="E97" s="42"/>
    </row>
    <row r="98" spans="2:5" ht="31.5" x14ac:dyDescent="0.25">
      <c r="B98" s="3" t="s">
        <v>263</v>
      </c>
      <c r="C98" s="3">
        <v>1</v>
      </c>
      <c r="D98" s="42"/>
      <c r="E98" s="42"/>
    </row>
    <row r="99" spans="2:5" ht="47.25" x14ac:dyDescent="0.25">
      <c r="B99" s="3" t="s">
        <v>264</v>
      </c>
      <c r="C99" s="3">
        <v>1</v>
      </c>
      <c r="D99" s="42"/>
      <c r="E99" s="42"/>
    </row>
    <row r="100" spans="2:5" ht="63" x14ac:dyDescent="0.25">
      <c r="B100" s="3" t="s">
        <v>265</v>
      </c>
      <c r="C100" s="3">
        <v>1</v>
      </c>
      <c r="D100" s="42"/>
      <c r="E100" s="42"/>
    </row>
    <row r="101" spans="2:5" ht="31.5" x14ac:dyDescent="0.25">
      <c r="B101" s="3" t="s">
        <v>266</v>
      </c>
      <c r="C101" s="3">
        <v>1</v>
      </c>
      <c r="D101" s="42"/>
      <c r="E101" s="42"/>
    </row>
    <row r="102" spans="2:5" ht="78.75" x14ac:dyDescent="0.25">
      <c r="B102" s="21" t="s">
        <v>267</v>
      </c>
      <c r="C102" s="3">
        <v>1</v>
      </c>
      <c r="D102" s="42"/>
      <c r="E102" s="42"/>
    </row>
    <row r="103" spans="2:5" x14ac:dyDescent="0.25">
      <c r="B103" s="17" t="s">
        <v>196</v>
      </c>
      <c r="C103" s="43">
        <f>SUM(C96:C102)</f>
        <v>7</v>
      </c>
      <c r="D103" s="44">
        <f>SUM(D96:D102)</f>
        <v>0</v>
      </c>
      <c r="E103" s="44">
        <f>SUM(E96:E102)</f>
        <v>0</v>
      </c>
    </row>
    <row r="104" spans="2:5" x14ac:dyDescent="0.25">
      <c r="B104" s="81" t="s">
        <v>218</v>
      </c>
      <c r="C104" s="82"/>
      <c r="D104" s="82"/>
      <c r="E104" s="83"/>
    </row>
    <row r="105" spans="2:5" ht="31.5" x14ac:dyDescent="0.25">
      <c r="B105" s="3" t="s">
        <v>268</v>
      </c>
      <c r="C105" s="3">
        <v>1</v>
      </c>
      <c r="D105" s="42"/>
      <c r="E105" s="42"/>
    </row>
    <row r="106" spans="2:5" ht="31.5" x14ac:dyDescent="0.25">
      <c r="B106" s="3" t="s">
        <v>269</v>
      </c>
      <c r="C106" s="3"/>
      <c r="D106" s="42">
        <v>1</v>
      </c>
      <c r="E106" s="42"/>
    </row>
    <row r="107" spans="2:5" ht="78.75" x14ac:dyDescent="0.25">
      <c r="B107" s="3" t="s">
        <v>270</v>
      </c>
      <c r="C107" s="3"/>
      <c r="D107" s="42">
        <v>1</v>
      </c>
      <c r="E107" s="42"/>
    </row>
    <row r="108" spans="2:5" ht="63" x14ac:dyDescent="0.25">
      <c r="B108" s="21" t="s">
        <v>271</v>
      </c>
      <c r="C108" s="3">
        <v>1</v>
      </c>
      <c r="D108" s="42"/>
      <c r="E108" s="42"/>
    </row>
    <row r="109" spans="2:5" ht="47.25" x14ac:dyDescent="0.25">
      <c r="B109" s="21" t="s">
        <v>272</v>
      </c>
      <c r="C109" s="3">
        <v>1</v>
      </c>
      <c r="D109" s="42"/>
      <c r="E109" s="42"/>
    </row>
    <row r="110" spans="2:5" ht="31.5" x14ac:dyDescent="0.25">
      <c r="B110" s="3" t="s">
        <v>273</v>
      </c>
      <c r="C110" s="3">
        <v>1</v>
      </c>
      <c r="D110" s="42"/>
      <c r="E110" s="42"/>
    </row>
    <row r="111" spans="2:5" ht="47.25" x14ac:dyDescent="0.25">
      <c r="B111" s="3" t="s">
        <v>274</v>
      </c>
      <c r="C111" s="3">
        <v>1</v>
      </c>
      <c r="D111" s="42"/>
      <c r="E111" s="42"/>
    </row>
    <row r="112" spans="2:5" x14ac:dyDescent="0.25">
      <c r="B112" s="17" t="s">
        <v>196</v>
      </c>
      <c r="C112" s="43">
        <f>SUM(C105:C111)</f>
        <v>5</v>
      </c>
      <c r="D112" s="44">
        <f>SUM(D105:D111)</f>
        <v>2</v>
      </c>
      <c r="E112" s="44">
        <f>SUM(E105:E111)</f>
        <v>0</v>
      </c>
    </row>
    <row r="113" spans="2:5" x14ac:dyDescent="0.25">
      <c r="B113" s="81" t="s">
        <v>223</v>
      </c>
      <c r="C113" s="82"/>
      <c r="D113" s="82"/>
      <c r="E113" s="83"/>
    </row>
    <row r="114" spans="2:5" ht="31.5" x14ac:dyDescent="0.25">
      <c r="B114" s="3" t="s">
        <v>275</v>
      </c>
      <c r="C114" s="3">
        <v>1</v>
      </c>
      <c r="D114" s="42"/>
      <c r="E114" s="42"/>
    </row>
    <row r="115" spans="2:5" ht="47.25" x14ac:dyDescent="0.25">
      <c r="B115" s="3" t="s">
        <v>276</v>
      </c>
      <c r="C115" s="3">
        <v>1</v>
      </c>
      <c r="D115" s="42"/>
      <c r="E115" s="42"/>
    </row>
    <row r="116" spans="2:5" ht="47.25" x14ac:dyDescent="0.25">
      <c r="B116" s="3" t="s">
        <v>277</v>
      </c>
      <c r="C116" s="3">
        <v>1</v>
      </c>
      <c r="D116" s="42"/>
      <c r="E116" s="42"/>
    </row>
    <row r="117" spans="2:5" ht="31.5" x14ac:dyDescent="0.25">
      <c r="B117" s="3" t="s">
        <v>278</v>
      </c>
      <c r="C117" s="3"/>
      <c r="D117" s="42">
        <v>1</v>
      </c>
      <c r="E117" s="42"/>
    </row>
    <row r="118" spans="2:5" ht="47.25" x14ac:dyDescent="0.25">
      <c r="B118" s="21" t="s">
        <v>279</v>
      </c>
      <c r="C118" s="3">
        <v>1</v>
      </c>
      <c r="D118" s="42"/>
      <c r="E118" s="42"/>
    </row>
    <row r="119" spans="2:5" ht="63" x14ac:dyDescent="0.25">
      <c r="B119" s="21" t="s">
        <v>280</v>
      </c>
      <c r="C119" s="3">
        <v>1</v>
      </c>
      <c r="D119" s="42"/>
      <c r="E119" s="42"/>
    </row>
    <row r="120" spans="2:5" x14ac:dyDescent="0.25">
      <c r="B120" s="3" t="s">
        <v>281</v>
      </c>
      <c r="C120" s="3">
        <v>1</v>
      </c>
      <c r="D120" s="42"/>
      <c r="E120" s="42"/>
    </row>
    <row r="121" spans="2:5" ht="71.25" customHeight="1" x14ac:dyDescent="0.25">
      <c r="B121" s="21" t="s">
        <v>282</v>
      </c>
      <c r="C121" s="3">
        <v>1</v>
      </c>
      <c r="D121" s="42"/>
      <c r="E121" s="42"/>
    </row>
    <row r="122" spans="2:5" ht="63" x14ac:dyDescent="0.25">
      <c r="B122" s="21" t="s">
        <v>283</v>
      </c>
      <c r="C122" s="3">
        <v>1</v>
      </c>
      <c r="D122" s="42"/>
      <c r="E122" s="42"/>
    </row>
    <row r="123" spans="2:5" x14ac:dyDescent="0.25">
      <c r="B123" s="17" t="s">
        <v>196</v>
      </c>
      <c r="C123" s="43">
        <f>SUM(C114:C122)</f>
        <v>8</v>
      </c>
      <c r="D123" s="44">
        <f>SUM(D114:D122)</f>
        <v>1</v>
      </c>
      <c r="E123" s="44">
        <f>SUM(E114:E122)</f>
        <v>0</v>
      </c>
    </row>
    <row r="124" spans="2:5" x14ac:dyDescent="0.25">
      <c r="B124" s="81" t="s">
        <v>228</v>
      </c>
      <c r="C124" s="82"/>
      <c r="D124" s="82"/>
      <c r="E124" s="83"/>
    </row>
    <row r="125" spans="2:5" ht="31.5" x14ac:dyDescent="0.25">
      <c r="B125" s="3" t="s">
        <v>284</v>
      </c>
      <c r="C125" s="3">
        <v>1</v>
      </c>
      <c r="D125" s="42"/>
      <c r="E125" s="42"/>
    </row>
    <row r="126" spans="2:5" ht="31.5" x14ac:dyDescent="0.25">
      <c r="B126" s="3" t="s">
        <v>285</v>
      </c>
      <c r="C126" s="3">
        <v>1</v>
      </c>
      <c r="D126" s="42"/>
      <c r="E126" s="42"/>
    </row>
    <row r="127" spans="2:5" ht="31.5" x14ac:dyDescent="0.25">
      <c r="B127" s="3" t="s">
        <v>286</v>
      </c>
      <c r="C127" s="3">
        <v>1</v>
      </c>
      <c r="D127" s="42"/>
      <c r="E127" s="42"/>
    </row>
    <row r="128" spans="2:5" ht="31.5" x14ac:dyDescent="0.25">
      <c r="B128" s="3" t="s">
        <v>287</v>
      </c>
      <c r="C128" s="3">
        <v>1</v>
      </c>
      <c r="D128" s="42"/>
      <c r="E128" s="42"/>
    </row>
    <row r="129" spans="2:5" ht="31.5" x14ac:dyDescent="0.25">
      <c r="B129" s="3" t="s">
        <v>288</v>
      </c>
      <c r="C129" s="3">
        <v>1</v>
      </c>
      <c r="D129" s="42"/>
      <c r="E129" s="42"/>
    </row>
    <row r="130" spans="2:5" ht="47.25" x14ac:dyDescent="0.25">
      <c r="B130" s="16" t="s">
        <v>289</v>
      </c>
      <c r="C130" s="25">
        <f>SUM(C70,C77,C87,C94,C103,C112,C123,C125,C126:C129)</f>
        <v>38</v>
      </c>
      <c r="D130" s="25">
        <f t="shared" ref="D130:E130" si="0">SUM(D70,D77,D87,D94,D103,D112,D123,D125,D126:D129)</f>
        <v>3</v>
      </c>
      <c r="E130" s="25">
        <f t="shared" si="0"/>
        <v>9</v>
      </c>
    </row>
    <row r="131" spans="2:5" x14ac:dyDescent="0.25">
      <c r="B131" s="16" t="s">
        <v>290</v>
      </c>
      <c r="C131" s="33">
        <f>AVERAGE(C130)/50 * 100%</f>
        <v>0.76</v>
      </c>
      <c r="D131" s="33">
        <f t="shared" ref="D131" si="1">AVERAGE(D130)/50 * 100%</f>
        <v>0.06</v>
      </c>
      <c r="E131" s="33">
        <f>AVERAGE(E130)/50 * 100%</f>
        <v>0.18</v>
      </c>
    </row>
    <row r="134" spans="2:5" x14ac:dyDescent="0.25">
      <c r="B134" s="20" t="s">
        <v>16</v>
      </c>
      <c r="C134" s="19" t="s">
        <v>4</v>
      </c>
      <c r="D134" s="19" t="s">
        <v>5</v>
      </c>
      <c r="E134" s="19" t="s">
        <v>6</v>
      </c>
    </row>
    <row r="135" spans="2:5" x14ac:dyDescent="0.25">
      <c r="B135" s="24">
        <v>1</v>
      </c>
      <c r="C135" s="52">
        <v>2</v>
      </c>
      <c r="D135" s="53">
        <v>3</v>
      </c>
      <c r="E135" s="53">
        <v>4</v>
      </c>
    </row>
    <row r="136" spans="2:5" x14ac:dyDescent="0.25">
      <c r="B136" s="84" t="s">
        <v>192</v>
      </c>
      <c r="C136" s="84"/>
      <c r="D136" s="84"/>
      <c r="E136" s="84"/>
    </row>
    <row r="137" spans="2:5" ht="78.75" x14ac:dyDescent="0.25">
      <c r="B137" s="21" t="s">
        <v>291</v>
      </c>
      <c r="C137" s="3"/>
      <c r="D137" s="3"/>
      <c r="E137" s="3">
        <v>1</v>
      </c>
    </row>
    <row r="138" spans="2:5" ht="78.75" x14ac:dyDescent="0.25">
      <c r="B138" s="21" t="s">
        <v>292</v>
      </c>
      <c r="C138" s="3"/>
      <c r="D138" s="3"/>
      <c r="E138" s="3">
        <v>1</v>
      </c>
    </row>
    <row r="139" spans="2:5" ht="94.5" x14ac:dyDescent="0.25">
      <c r="B139" s="21" t="s">
        <v>293</v>
      </c>
      <c r="C139" s="3"/>
      <c r="D139" s="3"/>
      <c r="E139" s="3">
        <v>1</v>
      </c>
    </row>
    <row r="140" spans="2:5" x14ac:dyDescent="0.25">
      <c r="B140" s="17" t="s">
        <v>196</v>
      </c>
      <c r="C140" s="43">
        <f>SUM(C137:C139)</f>
        <v>0</v>
      </c>
      <c r="D140" s="43">
        <f t="shared" ref="D140:E140" si="2">SUM(D137:D139)</f>
        <v>0</v>
      </c>
      <c r="E140" s="43">
        <f t="shared" si="2"/>
        <v>3</v>
      </c>
    </row>
    <row r="141" spans="2:5" x14ac:dyDescent="0.25">
      <c r="B141" s="84" t="s">
        <v>197</v>
      </c>
      <c r="C141" s="84"/>
      <c r="D141" s="84"/>
      <c r="E141" s="84"/>
    </row>
    <row r="142" spans="2:5" ht="346.5" x14ac:dyDescent="0.25">
      <c r="B142" s="3" t="s">
        <v>294</v>
      </c>
      <c r="C142" s="3"/>
      <c r="D142" s="3"/>
      <c r="E142" s="3">
        <v>1</v>
      </c>
    </row>
    <row r="143" spans="2:5" ht="393.75" x14ac:dyDescent="0.25">
      <c r="B143" s="3" t="s">
        <v>295</v>
      </c>
      <c r="C143" s="3"/>
      <c r="D143" s="3"/>
      <c r="E143" s="3">
        <v>1</v>
      </c>
    </row>
    <row r="144" spans="2:5" x14ac:dyDescent="0.25">
      <c r="B144" s="17" t="s">
        <v>196</v>
      </c>
      <c r="C144" s="43">
        <f>SUM(C142:C143)</f>
        <v>0</v>
      </c>
      <c r="D144" s="43">
        <f t="shared" ref="D144:E144" si="3">SUM(D142:D143)</f>
        <v>0</v>
      </c>
      <c r="E144" s="43">
        <f t="shared" si="3"/>
        <v>2</v>
      </c>
    </row>
    <row r="145" spans="2:5" x14ac:dyDescent="0.25">
      <c r="B145" s="84" t="s">
        <v>202</v>
      </c>
      <c r="C145" s="84"/>
      <c r="D145" s="84"/>
      <c r="E145" s="84"/>
    </row>
    <row r="146" spans="2:5" ht="94.5" x14ac:dyDescent="0.25">
      <c r="B146" s="3" t="s">
        <v>296</v>
      </c>
      <c r="C146" s="3">
        <v>1</v>
      </c>
      <c r="D146" s="3"/>
      <c r="E146" s="3"/>
    </row>
    <row r="147" spans="2:5" ht="63" x14ac:dyDescent="0.25">
      <c r="B147" s="3" t="s">
        <v>297</v>
      </c>
      <c r="C147" s="3">
        <v>1</v>
      </c>
      <c r="D147" s="3"/>
      <c r="E147" s="3"/>
    </row>
    <row r="148" spans="2:5" ht="47.25" x14ac:dyDescent="0.25">
      <c r="B148" s="3" t="s">
        <v>298</v>
      </c>
      <c r="C148" s="3"/>
      <c r="D148" s="3">
        <v>1</v>
      </c>
      <c r="E148" s="3"/>
    </row>
    <row r="149" spans="2:5" ht="47.25" x14ac:dyDescent="0.25">
      <c r="B149" s="3" t="s">
        <v>299</v>
      </c>
      <c r="C149" s="3"/>
      <c r="D149" s="3">
        <v>1</v>
      </c>
      <c r="E149" s="3"/>
    </row>
    <row r="150" spans="2:5" ht="204.75" x14ac:dyDescent="0.25">
      <c r="B150" s="3" t="s">
        <v>300</v>
      </c>
      <c r="C150" s="3">
        <v>1</v>
      </c>
      <c r="D150" s="3"/>
      <c r="E150" s="3"/>
    </row>
    <row r="151" spans="2:5" x14ac:dyDescent="0.25">
      <c r="B151" s="17" t="s">
        <v>196</v>
      </c>
      <c r="C151" s="43">
        <f>SUM(C146:C150)</f>
        <v>3</v>
      </c>
      <c r="D151" s="43">
        <f t="shared" ref="D151:E151" si="4">SUM(D146:D150)</f>
        <v>2</v>
      </c>
      <c r="E151" s="43">
        <f t="shared" si="4"/>
        <v>0</v>
      </c>
    </row>
    <row r="152" spans="2:5" x14ac:dyDescent="0.25">
      <c r="B152" s="84" t="s">
        <v>208</v>
      </c>
      <c r="C152" s="84"/>
      <c r="D152" s="84"/>
      <c r="E152" s="84"/>
    </row>
    <row r="153" spans="2:5" ht="78.75" x14ac:dyDescent="0.25">
      <c r="B153" s="3" t="s">
        <v>301</v>
      </c>
      <c r="C153" s="3">
        <v>1</v>
      </c>
      <c r="D153" s="3"/>
      <c r="E153" s="3"/>
    </row>
    <row r="154" spans="2:5" ht="78.75" x14ac:dyDescent="0.25">
      <c r="B154" s="11" t="s">
        <v>302</v>
      </c>
      <c r="C154" s="3">
        <v>1</v>
      </c>
      <c r="D154" s="3"/>
      <c r="E154" s="3"/>
    </row>
    <row r="155" spans="2:5" ht="189" x14ac:dyDescent="0.25">
      <c r="B155" s="3" t="s">
        <v>303</v>
      </c>
      <c r="C155" s="3">
        <v>1</v>
      </c>
      <c r="D155" s="3"/>
      <c r="E155" s="3"/>
    </row>
    <row r="156" spans="2:5" ht="173.25" x14ac:dyDescent="0.25">
      <c r="B156" s="3" t="s">
        <v>304</v>
      </c>
      <c r="C156" s="3">
        <v>1</v>
      </c>
      <c r="D156" s="3"/>
      <c r="E156" s="3"/>
    </row>
    <row r="157" spans="2:5" ht="47.25" x14ac:dyDescent="0.25">
      <c r="B157" s="3" t="s">
        <v>305</v>
      </c>
      <c r="C157" s="3">
        <v>1</v>
      </c>
      <c r="D157" s="3"/>
      <c r="E157" s="3"/>
    </row>
    <row r="158" spans="2:5" ht="252" x14ac:dyDescent="0.25">
      <c r="B158" s="3" t="s">
        <v>306</v>
      </c>
      <c r="C158" s="3">
        <v>1</v>
      </c>
      <c r="D158" s="3"/>
      <c r="E158" s="3"/>
    </row>
    <row r="159" spans="2:5" x14ac:dyDescent="0.25">
      <c r="B159" s="17" t="s">
        <v>196</v>
      </c>
      <c r="C159" s="43">
        <f>SUM(C153:C158)</f>
        <v>6</v>
      </c>
      <c r="D159" s="43">
        <f>SUM(D153:D158)</f>
        <v>0</v>
      </c>
      <c r="E159" s="43">
        <f t="shared" ref="E159" si="5">SUM(E153:E158)</f>
        <v>0</v>
      </c>
    </row>
    <row r="160" spans="2:5" x14ac:dyDescent="0.25">
      <c r="B160" s="84" t="s">
        <v>213</v>
      </c>
      <c r="C160" s="84"/>
      <c r="D160" s="84"/>
      <c r="E160" s="84"/>
    </row>
    <row r="161" spans="2:5" ht="141.75" x14ac:dyDescent="0.25">
      <c r="B161" s="3" t="s">
        <v>307</v>
      </c>
      <c r="C161" s="3">
        <v>1</v>
      </c>
      <c r="D161" s="3"/>
      <c r="E161" s="3"/>
    </row>
    <row r="162" spans="2:5" ht="126" x14ac:dyDescent="0.25">
      <c r="B162" s="3" t="s">
        <v>308</v>
      </c>
      <c r="C162" s="3">
        <v>1</v>
      </c>
      <c r="D162" s="3"/>
      <c r="E162" s="3"/>
    </row>
    <row r="163" spans="2:5" ht="189" x14ac:dyDescent="0.25">
      <c r="B163" s="3" t="s">
        <v>309</v>
      </c>
      <c r="C163" s="3">
        <v>1</v>
      </c>
      <c r="D163" s="3"/>
      <c r="E163" s="3"/>
    </row>
    <row r="164" spans="2:5" ht="236.25" x14ac:dyDescent="0.25">
      <c r="B164" s="3" t="s">
        <v>310</v>
      </c>
      <c r="C164" s="3">
        <v>1</v>
      </c>
      <c r="D164" s="3"/>
      <c r="E164" s="3"/>
    </row>
    <row r="165" spans="2:5" ht="173.25" x14ac:dyDescent="0.25">
      <c r="B165" s="3" t="s">
        <v>311</v>
      </c>
      <c r="C165" s="3">
        <v>1</v>
      </c>
      <c r="D165" s="3"/>
      <c r="E165" s="3"/>
    </row>
    <row r="166" spans="2:5" ht="236.25" x14ac:dyDescent="0.25">
      <c r="B166" s="3" t="s">
        <v>312</v>
      </c>
      <c r="C166" s="3">
        <v>1</v>
      </c>
      <c r="D166" s="3"/>
      <c r="E166" s="3"/>
    </row>
    <row r="167" spans="2:5" x14ac:dyDescent="0.25">
      <c r="B167" s="17" t="s">
        <v>196</v>
      </c>
      <c r="C167" s="43">
        <f>SUM(C161:C166)</f>
        <v>6</v>
      </c>
      <c r="D167" s="43">
        <f t="shared" ref="D167:E167" si="6">SUM(D161:D166)</f>
        <v>0</v>
      </c>
      <c r="E167" s="43">
        <f t="shared" si="6"/>
        <v>0</v>
      </c>
    </row>
    <row r="168" spans="2:5" x14ac:dyDescent="0.25">
      <c r="B168" s="84" t="s">
        <v>218</v>
      </c>
      <c r="C168" s="84"/>
      <c r="D168" s="84"/>
      <c r="E168" s="84"/>
    </row>
    <row r="169" spans="2:5" ht="173.25" x14ac:dyDescent="0.25">
      <c r="B169" s="3" t="s">
        <v>313</v>
      </c>
      <c r="C169" s="3">
        <v>1</v>
      </c>
      <c r="D169" s="3"/>
      <c r="E169" s="3"/>
    </row>
    <row r="170" spans="2:5" ht="94.5" x14ac:dyDescent="0.25">
      <c r="B170" s="11" t="s">
        <v>314</v>
      </c>
      <c r="C170" s="3">
        <v>1</v>
      </c>
      <c r="D170" s="3"/>
      <c r="E170" s="3"/>
    </row>
    <row r="171" spans="2:5" ht="189" x14ac:dyDescent="0.25">
      <c r="B171" s="3" t="s">
        <v>315</v>
      </c>
      <c r="C171" s="3">
        <v>1</v>
      </c>
      <c r="D171" s="3"/>
      <c r="E171" s="3"/>
    </row>
    <row r="172" spans="2:5" ht="378" x14ac:dyDescent="0.25">
      <c r="B172" s="3" t="s">
        <v>316</v>
      </c>
      <c r="C172" s="3">
        <v>1</v>
      </c>
      <c r="D172" s="3"/>
      <c r="E172" s="3"/>
    </row>
    <row r="173" spans="2:5" ht="110.25" x14ac:dyDescent="0.25">
      <c r="B173" s="3" t="s">
        <v>317</v>
      </c>
      <c r="C173" s="3"/>
      <c r="D173" s="3">
        <v>1</v>
      </c>
      <c r="E173" s="3"/>
    </row>
    <row r="174" spans="2:5" x14ac:dyDescent="0.25">
      <c r="B174" s="54"/>
      <c r="C174" s="42"/>
      <c r="D174" s="42"/>
      <c r="E174" s="42"/>
    </row>
    <row r="175" spans="2:5" ht="378" x14ac:dyDescent="0.25">
      <c r="B175" s="3" t="s">
        <v>318</v>
      </c>
      <c r="C175" s="3">
        <v>1</v>
      </c>
      <c r="D175" s="3"/>
      <c r="E175" s="3"/>
    </row>
    <row r="176" spans="2:5" x14ac:dyDescent="0.25">
      <c r="B176" s="17" t="s">
        <v>196</v>
      </c>
      <c r="C176" s="43">
        <f>SUM(C169:C175)</f>
        <v>5</v>
      </c>
      <c r="D176" s="43">
        <f t="shared" ref="D176:E176" si="7">SUM(D169:D175)</f>
        <v>1</v>
      </c>
      <c r="E176" s="43">
        <f t="shared" si="7"/>
        <v>0</v>
      </c>
    </row>
    <row r="177" spans="2:5" x14ac:dyDescent="0.25">
      <c r="B177" s="84" t="s">
        <v>223</v>
      </c>
      <c r="C177" s="84"/>
      <c r="D177" s="84"/>
      <c r="E177" s="84"/>
    </row>
    <row r="178" spans="2:5" ht="110.25" x14ac:dyDescent="0.25">
      <c r="B178" s="3" t="s">
        <v>319</v>
      </c>
      <c r="C178" s="3">
        <v>1</v>
      </c>
      <c r="D178" s="3"/>
      <c r="E178" s="3"/>
    </row>
    <row r="179" spans="2:5" ht="157.5" x14ac:dyDescent="0.25">
      <c r="B179" s="3" t="s">
        <v>320</v>
      </c>
      <c r="C179" s="3">
        <v>1</v>
      </c>
      <c r="D179" s="3"/>
      <c r="E179" s="3"/>
    </row>
    <row r="180" spans="2:5" ht="110.25" x14ac:dyDescent="0.25">
      <c r="B180" s="3" t="s">
        <v>321</v>
      </c>
      <c r="C180" s="3">
        <v>1</v>
      </c>
      <c r="D180" s="3"/>
      <c r="E180" s="3"/>
    </row>
    <row r="181" spans="2:5" ht="236.25" x14ac:dyDescent="0.25">
      <c r="B181" s="3" t="s">
        <v>322</v>
      </c>
      <c r="C181" s="3">
        <v>1</v>
      </c>
      <c r="D181" s="3"/>
      <c r="E181" s="3"/>
    </row>
    <row r="182" spans="2:5" ht="94.5" x14ac:dyDescent="0.25">
      <c r="B182" s="11" t="s">
        <v>323</v>
      </c>
      <c r="C182" s="3">
        <v>1</v>
      </c>
      <c r="D182" s="3"/>
      <c r="E182" s="3"/>
    </row>
    <row r="183" spans="2:5" ht="315" x14ac:dyDescent="0.25">
      <c r="B183" s="3" t="s">
        <v>324</v>
      </c>
      <c r="C183" s="3">
        <v>1</v>
      </c>
      <c r="D183" s="3"/>
      <c r="E183" s="3"/>
    </row>
    <row r="184" spans="2:5" x14ac:dyDescent="0.25">
      <c r="B184" s="17" t="s">
        <v>196</v>
      </c>
      <c r="C184" s="43">
        <f>SUM(C178:C183)</f>
        <v>6</v>
      </c>
      <c r="D184" s="43">
        <f t="shared" ref="D184:E184" si="8">SUM(D178:D183)</f>
        <v>0</v>
      </c>
      <c r="E184" s="43">
        <f t="shared" si="8"/>
        <v>0</v>
      </c>
    </row>
    <row r="185" spans="2:5" x14ac:dyDescent="0.25">
      <c r="B185" s="84" t="s">
        <v>228</v>
      </c>
      <c r="C185" s="84"/>
      <c r="D185" s="84"/>
      <c r="E185" s="84"/>
    </row>
    <row r="186" spans="2:5" ht="31.5" x14ac:dyDescent="0.25">
      <c r="B186" s="3" t="s">
        <v>325</v>
      </c>
      <c r="C186" s="3">
        <v>1</v>
      </c>
      <c r="D186" s="3"/>
      <c r="E186" s="3"/>
    </row>
    <row r="187" spans="2:5" ht="47.25" x14ac:dyDescent="0.25">
      <c r="B187" s="3" t="s">
        <v>326</v>
      </c>
      <c r="C187" s="3">
        <v>1</v>
      </c>
      <c r="D187" s="3"/>
      <c r="E187" s="3"/>
    </row>
    <row r="188" spans="2:5" ht="47.25" x14ac:dyDescent="0.25">
      <c r="B188" s="16" t="s">
        <v>327</v>
      </c>
      <c r="C188" s="25">
        <f>SUM(C140,C151,C159,C167,C176,C184,C186,C187)</f>
        <v>28</v>
      </c>
      <c r="D188" s="25">
        <f t="shared" ref="D188:E188" si="9">SUM(D140,D151,D159,D167,D176,D184,D186,D187)</f>
        <v>3</v>
      </c>
      <c r="E188" s="25">
        <f t="shared" si="9"/>
        <v>3</v>
      </c>
    </row>
    <row r="189" spans="2:5" x14ac:dyDescent="0.25">
      <c r="B189" s="16" t="s">
        <v>328</v>
      </c>
      <c r="C189" s="33">
        <f>AVERAGE(C188)/30 * 100%</f>
        <v>0.93333333333333335</v>
      </c>
      <c r="D189" s="33">
        <f t="shared" ref="D189:E189" si="10">AVERAGE(D188)/30 * 100%</f>
        <v>0.1</v>
      </c>
      <c r="E189" s="33">
        <f t="shared" si="10"/>
        <v>0.1</v>
      </c>
    </row>
    <row r="193" spans="2:5" x14ac:dyDescent="0.25">
      <c r="B193" s="19" t="s">
        <v>17</v>
      </c>
      <c r="C193" s="19" t="s">
        <v>4</v>
      </c>
      <c r="D193" s="19" t="s">
        <v>5</v>
      </c>
      <c r="E193" s="19" t="s">
        <v>6</v>
      </c>
    </row>
    <row r="194" spans="2:5" x14ac:dyDescent="0.25">
      <c r="B194" s="24">
        <v>1</v>
      </c>
      <c r="C194" s="24">
        <v>2</v>
      </c>
      <c r="D194" s="41">
        <v>3</v>
      </c>
      <c r="E194" s="41">
        <v>4</v>
      </c>
    </row>
    <row r="195" spans="2:5" x14ac:dyDescent="0.25">
      <c r="B195" s="80" t="s">
        <v>192</v>
      </c>
      <c r="C195" s="80"/>
      <c r="D195" s="80"/>
      <c r="E195" s="80"/>
    </row>
    <row r="196" spans="2:5" ht="63" x14ac:dyDescent="0.25">
      <c r="B196" s="3" t="s">
        <v>329</v>
      </c>
      <c r="C196" s="3"/>
      <c r="D196" s="3"/>
      <c r="E196" s="3">
        <v>1</v>
      </c>
    </row>
    <row r="197" spans="2:5" ht="47.25" x14ac:dyDescent="0.25">
      <c r="B197" s="3" t="s">
        <v>330</v>
      </c>
      <c r="C197" s="3"/>
      <c r="D197" s="3"/>
      <c r="E197" s="3">
        <v>1</v>
      </c>
    </row>
    <row r="198" spans="2:5" ht="63" x14ac:dyDescent="0.25">
      <c r="B198" s="21" t="s">
        <v>331</v>
      </c>
      <c r="C198" s="3"/>
      <c r="D198" s="3"/>
      <c r="E198" s="3">
        <v>1</v>
      </c>
    </row>
    <row r="199" spans="2:5" x14ac:dyDescent="0.25">
      <c r="B199" s="17" t="s">
        <v>196</v>
      </c>
      <c r="C199" s="43">
        <f>SUM(C196:C198)</f>
        <v>0</v>
      </c>
      <c r="D199" s="43">
        <f t="shared" ref="D199:E199" si="11">SUM(D196:D198)</f>
        <v>0</v>
      </c>
      <c r="E199" s="43">
        <f t="shared" si="11"/>
        <v>3</v>
      </c>
    </row>
    <row r="200" spans="2:5" x14ac:dyDescent="0.25">
      <c r="B200" s="84" t="s">
        <v>197</v>
      </c>
      <c r="C200" s="84"/>
      <c r="D200" s="84"/>
      <c r="E200" s="84"/>
    </row>
    <row r="201" spans="2:5" ht="78.75" x14ac:dyDescent="0.25">
      <c r="B201" s="3" t="s">
        <v>332</v>
      </c>
      <c r="C201" s="3"/>
      <c r="D201" s="3"/>
      <c r="E201" s="3">
        <v>1</v>
      </c>
    </row>
    <row r="202" spans="2:5" ht="173.25" x14ac:dyDescent="0.25">
      <c r="B202" s="3" t="s">
        <v>333</v>
      </c>
      <c r="C202" s="3"/>
      <c r="D202" s="3"/>
      <c r="E202" s="3">
        <v>1</v>
      </c>
    </row>
    <row r="203" spans="2:5" x14ac:dyDescent="0.25">
      <c r="B203" s="17" t="s">
        <v>196</v>
      </c>
      <c r="C203" s="43">
        <f>SUM(C201:C202)</f>
        <v>0</v>
      </c>
      <c r="D203" s="43">
        <f t="shared" ref="D203:E203" si="12">SUM(D201:D202)</f>
        <v>0</v>
      </c>
      <c r="E203" s="43">
        <f t="shared" si="12"/>
        <v>2</v>
      </c>
    </row>
    <row r="204" spans="2:5" x14ac:dyDescent="0.25">
      <c r="B204" s="84" t="s">
        <v>202</v>
      </c>
      <c r="C204" s="84"/>
      <c r="D204" s="84"/>
      <c r="E204" s="84"/>
    </row>
    <row r="205" spans="2:5" ht="267.75" x14ac:dyDescent="0.25">
      <c r="B205" s="3" t="s">
        <v>334</v>
      </c>
      <c r="C205" s="3">
        <v>1</v>
      </c>
      <c r="D205" s="3"/>
      <c r="E205" s="3"/>
    </row>
    <row r="206" spans="2:5" ht="189" x14ac:dyDescent="0.25">
      <c r="B206" s="3" t="s">
        <v>335</v>
      </c>
      <c r="C206" s="3">
        <v>1</v>
      </c>
      <c r="D206" s="3"/>
      <c r="E206" s="3"/>
    </row>
    <row r="207" spans="2:5" ht="78.75" x14ac:dyDescent="0.25">
      <c r="B207" s="3" t="s">
        <v>336</v>
      </c>
      <c r="C207" s="3">
        <v>1</v>
      </c>
      <c r="D207" s="3"/>
      <c r="E207" s="3"/>
    </row>
    <row r="208" spans="2:5" ht="94.5" x14ac:dyDescent="0.25">
      <c r="B208" s="3" t="s">
        <v>337</v>
      </c>
      <c r="C208" s="3">
        <v>1</v>
      </c>
      <c r="D208" s="3"/>
      <c r="E208" s="3"/>
    </row>
    <row r="209" spans="2:5" ht="220.5" x14ac:dyDescent="0.25">
      <c r="B209" s="3" t="s">
        <v>338</v>
      </c>
      <c r="C209" s="3">
        <v>1</v>
      </c>
      <c r="D209" s="3"/>
      <c r="E209" s="3"/>
    </row>
    <row r="210" spans="2:5" ht="141.75" x14ac:dyDescent="0.25">
      <c r="B210" s="3" t="s">
        <v>339</v>
      </c>
      <c r="C210" s="3">
        <v>1</v>
      </c>
      <c r="D210" s="3"/>
      <c r="E210" s="3"/>
    </row>
    <row r="211" spans="2:5" x14ac:dyDescent="0.25">
      <c r="B211" s="17" t="s">
        <v>196</v>
      </c>
      <c r="C211" s="43">
        <f>SUM(C205:C210)</f>
        <v>6</v>
      </c>
      <c r="D211" s="43">
        <f t="shared" ref="D211:E211" si="13">SUM(D202:D210)</f>
        <v>0</v>
      </c>
      <c r="E211" s="43">
        <f t="shared" si="13"/>
        <v>3</v>
      </c>
    </row>
    <row r="212" spans="2:5" x14ac:dyDescent="0.25">
      <c r="B212" s="84" t="s">
        <v>208</v>
      </c>
      <c r="C212" s="84"/>
      <c r="D212" s="84"/>
      <c r="E212" s="84"/>
    </row>
    <row r="213" spans="2:5" ht="283.5" x14ac:dyDescent="0.25">
      <c r="B213" s="3" t="s">
        <v>340</v>
      </c>
      <c r="C213" s="3">
        <v>1</v>
      </c>
      <c r="D213" s="3"/>
      <c r="E213" s="3"/>
    </row>
    <row r="214" spans="2:5" ht="409.5" x14ac:dyDescent="0.25">
      <c r="B214" s="3" t="s">
        <v>341</v>
      </c>
      <c r="C214" s="3">
        <v>1</v>
      </c>
      <c r="D214" s="3"/>
      <c r="E214" s="3"/>
    </row>
    <row r="215" spans="2:5" ht="126" x14ac:dyDescent="0.25">
      <c r="B215" s="3" t="s">
        <v>342</v>
      </c>
      <c r="C215" s="3">
        <v>1</v>
      </c>
      <c r="D215" s="3"/>
      <c r="E215" s="3"/>
    </row>
    <row r="216" spans="2:5" ht="141.75" x14ac:dyDescent="0.25">
      <c r="B216" s="3" t="s">
        <v>343</v>
      </c>
      <c r="C216" s="3">
        <v>1</v>
      </c>
      <c r="D216" s="3"/>
      <c r="E216" s="3"/>
    </row>
    <row r="217" spans="2:5" ht="362.25" x14ac:dyDescent="0.25">
      <c r="B217" s="3" t="s">
        <v>344</v>
      </c>
      <c r="C217" s="3">
        <v>1</v>
      </c>
      <c r="D217" s="3"/>
      <c r="E217" s="3"/>
    </row>
    <row r="218" spans="2:5" ht="189" x14ac:dyDescent="0.25">
      <c r="B218" s="3" t="s">
        <v>345</v>
      </c>
      <c r="C218" s="3">
        <v>1</v>
      </c>
      <c r="D218" s="3"/>
      <c r="E218" s="3"/>
    </row>
    <row r="219" spans="2:5" x14ac:dyDescent="0.25">
      <c r="B219" s="17" t="s">
        <v>196</v>
      </c>
      <c r="C219" s="43">
        <f>SUM(C213:C218)</f>
        <v>6</v>
      </c>
      <c r="D219" s="43">
        <f>SUM(D213:D218)</f>
        <v>0</v>
      </c>
      <c r="E219" s="43">
        <f>SUM(E213:E218)</f>
        <v>0</v>
      </c>
    </row>
    <row r="220" spans="2:5" x14ac:dyDescent="0.25">
      <c r="B220" s="84" t="s">
        <v>213</v>
      </c>
      <c r="C220" s="84"/>
      <c r="D220" s="84"/>
      <c r="E220" s="84"/>
    </row>
    <row r="221" spans="2:5" ht="267.75" x14ac:dyDescent="0.25">
      <c r="B221" s="3" t="s">
        <v>346</v>
      </c>
      <c r="C221" s="3">
        <v>1</v>
      </c>
      <c r="D221" s="3"/>
      <c r="E221" s="3"/>
    </row>
    <row r="222" spans="2:5" ht="409.5" x14ac:dyDescent="0.25">
      <c r="B222" s="3" t="s">
        <v>347</v>
      </c>
      <c r="C222" s="3">
        <v>1</v>
      </c>
      <c r="D222" s="3"/>
      <c r="E222" s="3"/>
    </row>
    <row r="223" spans="2:5" ht="141.75" x14ac:dyDescent="0.25">
      <c r="B223" s="3" t="s">
        <v>348</v>
      </c>
      <c r="C223" s="3">
        <v>1</v>
      </c>
      <c r="D223" s="3"/>
      <c r="E223" s="3"/>
    </row>
    <row r="224" spans="2:5" ht="252" x14ac:dyDescent="0.25">
      <c r="B224" s="3" t="s">
        <v>349</v>
      </c>
      <c r="C224" s="3">
        <v>1</v>
      </c>
      <c r="D224" s="3"/>
      <c r="E224" s="3"/>
    </row>
    <row r="225" spans="2:5" ht="252" x14ac:dyDescent="0.25">
      <c r="B225" s="3" t="s">
        <v>350</v>
      </c>
      <c r="C225" s="3">
        <v>1</v>
      </c>
      <c r="D225" s="3"/>
      <c r="E225" s="3"/>
    </row>
    <row r="226" spans="2:5" ht="283.5" x14ac:dyDescent="0.25">
      <c r="B226" s="3" t="s">
        <v>351</v>
      </c>
      <c r="C226" s="3">
        <v>1</v>
      </c>
      <c r="D226" s="3"/>
      <c r="E226" s="3"/>
    </row>
    <row r="227" spans="2:5" x14ac:dyDescent="0.25">
      <c r="B227" s="17" t="s">
        <v>196</v>
      </c>
      <c r="C227" s="43">
        <f>SUM(C221:C226)</f>
        <v>6</v>
      </c>
      <c r="D227" s="43">
        <f t="shared" ref="D227:E227" si="14">SUM(D221:D226)</f>
        <v>0</v>
      </c>
      <c r="E227" s="43">
        <f t="shared" si="14"/>
        <v>0</v>
      </c>
    </row>
    <row r="228" spans="2:5" x14ac:dyDescent="0.25">
      <c r="B228" s="84" t="s">
        <v>218</v>
      </c>
      <c r="C228" s="84"/>
      <c r="D228" s="84"/>
      <c r="E228" s="84"/>
    </row>
    <row r="229" spans="2:5" ht="409.5" x14ac:dyDescent="0.25">
      <c r="B229" s="3" t="s">
        <v>352</v>
      </c>
      <c r="C229" s="3">
        <v>1</v>
      </c>
      <c r="D229" s="3"/>
      <c r="E229" s="3"/>
    </row>
    <row r="230" spans="2:5" ht="409.5" x14ac:dyDescent="0.25">
      <c r="B230" s="3" t="s">
        <v>353</v>
      </c>
      <c r="C230" s="3">
        <v>1</v>
      </c>
      <c r="D230" s="3"/>
      <c r="E230" s="3"/>
    </row>
    <row r="231" spans="2:5" ht="78.75" x14ac:dyDescent="0.25">
      <c r="B231" s="3" t="s">
        <v>354</v>
      </c>
      <c r="C231" s="3">
        <v>1</v>
      </c>
      <c r="D231" s="3"/>
      <c r="E231" s="3"/>
    </row>
    <row r="232" spans="2:5" ht="283.5" x14ac:dyDescent="0.25">
      <c r="B232" s="3" t="s">
        <v>355</v>
      </c>
      <c r="C232" s="3">
        <v>1</v>
      </c>
      <c r="D232" s="3"/>
      <c r="E232" s="3"/>
    </row>
    <row r="233" spans="2:5" ht="216" customHeight="1" x14ac:dyDescent="0.25">
      <c r="B233" s="3" t="s">
        <v>356</v>
      </c>
      <c r="C233" s="3">
        <v>1</v>
      </c>
      <c r="D233" s="3"/>
      <c r="E233" s="3"/>
    </row>
    <row r="234" spans="2:5" ht="236.25" x14ac:dyDescent="0.25">
      <c r="B234" s="3" t="s">
        <v>357</v>
      </c>
      <c r="C234" s="3">
        <v>1</v>
      </c>
      <c r="D234" s="3"/>
      <c r="E234" s="3"/>
    </row>
    <row r="235" spans="2:5" x14ac:dyDescent="0.25">
      <c r="B235" s="17" t="s">
        <v>196</v>
      </c>
      <c r="C235" s="43">
        <f>SUM(C229:C234)</f>
        <v>6</v>
      </c>
      <c r="D235" s="43">
        <f>SUM(D229:D234)</f>
        <v>0</v>
      </c>
      <c r="E235" s="43">
        <f>SUM(E229:E234)</f>
        <v>0</v>
      </c>
    </row>
    <row r="236" spans="2:5" x14ac:dyDescent="0.25">
      <c r="B236" s="84" t="s">
        <v>223</v>
      </c>
      <c r="C236" s="84"/>
      <c r="D236" s="84"/>
      <c r="E236" s="84"/>
    </row>
    <row r="237" spans="2:5" ht="409.5" x14ac:dyDescent="0.25">
      <c r="B237" s="3" t="s">
        <v>358</v>
      </c>
      <c r="C237" s="3">
        <v>1</v>
      </c>
      <c r="D237" s="3"/>
      <c r="E237" s="3"/>
    </row>
    <row r="238" spans="2:5" ht="409.5" x14ac:dyDescent="0.25">
      <c r="B238" s="3" t="s">
        <v>359</v>
      </c>
      <c r="C238" s="3">
        <v>1</v>
      </c>
      <c r="D238" s="3"/>
      <c r="E238" s="3"/>
    </row>
    <row r="239" spans="2:5" ht="173.25" x14ac:dyDescent="0.25">
      <c r="B239" s="3" t="s">
        <v>360</v>
      </c>
      <c r="C239" s="3">
        <v>1</v>
      </c>
      <c r="D239" s="3"/>
      <c r="E239" s="3"/>
    </row>
    <row r="240" spans="2:5" ht="362.25" x14ac:dyDescent="0.25">
      <c r="B240" s="11" t="s">
        <v>361</v>
      </c>
      <c r="C240" s="3">
        <v>1</v>
      </c>
      <c r="D240" s="3"/>
      <c r="E240" s="3"/>
    </row>
    <row r="241" spans="2:5" ht="299.25" x14ac:dyDescent="0.25">
      <c r="B241" s="3" t="s">
        <v>362</v>
      </c>
      <c r="C241" s="3">
        <v>1</v>
      </c>
      <c r="D241" s="3"/>
      <c r="E241" s="3"/>
    </row>
    <row r="242" spans="2:5" ht="220.5" x14ac:dyDescent="0.25">
      <c r="B242" s="3" t="s">
        <v>363</v>
      </c>
      <c r="C242" s="3">
        <v>1</v>
      </c>
      <c r="D242" s="3"/>
      <c r="E242" s="3"/>
    </row>
    <row r="243" spans="2:5" x14ac:dyDescent="0.25">
      <c r="B243" s="17" t="s">
        <v>196</v>
      </c>
      <c r="C243" s="43">
        <f>SUM(C237:C242)</f>
        <v>6</v>
      </c>
      <c r="D243" s="43">
        <f t="shared" ref="D243:E243" si="15">SUM(D237:D242)</f>
        <v>0</v>
      </c>
      <c r="E243" s="43">
        <f t="shared" si="15"/>
        <v>0</v>
      </c>
    </row>
    <row r="244" spans="2:5" x14ac:dyDescent="0.25">
      <c r="B244" s="84" t="s">
        <v>228</v>
      </c>
      <c r="C244" s="84"/>
      <c r="D244" s="84"/>
      <c r="E244" s="84"/>
    </row>
    <row r="245" spans="2:5" ht="63" x14ac:dyDescent="0.25">
      <c r="B245" s="3" t="s">
        <v>364</v>
      </c>
      <c r="C245" s="3">
        <v>1</v>
      </c>
      <c r="D245" s="3"/>
      <c r="E245" s="3"/>
    </row>
    <row r="246" spans="2:5" ht="31.5" x14ac:dyDescent="0.25">
      <c r="B246" s="3" t="s">
        <v>365</v>
      </c>
      <c r="C246" s="3">
        <v>1</v>
      </c>
      <c r="D246" s="3"/>
      <c r="E246" s="3"/>
    </row>
    <row r="247" spans="2:5" ht="31.5" x14ac:dyDescent="0.25">
      <c r="B247" s="3" t="s">
        <v>366</v>
      </c>
      <c r="C247" s="3">
        <v>1</v>
      </c>
      <c r="D247" s="3"/>
      <c r="E247" s="3"/>
    </row>
    <row r="248" spans="2:5" ht="31.5" x14ac:dyDescent="0.25">
      <c r="B248" s="3" t="s">
        <v>367</v>
      </c>
      <c r="C248" s="3">
        <v>1</v>
      </c>
      <c r="D248" s="3"/>
      <c r="E248" s="3"/>
    </row>
    <row r="249" spans="2:5" ht="31.5" x14ac:dyDescent="0.25">
      <c r="B249" s="3" t="s">
        <v>368</v>
      </c>
      <c r="C249" s="3">
        <v>1</v>
      </c>
      <c r="D249" s="3"/>
      <c r="E249" s="3"/>
    </row>
    <row r="250" spans="2:5" ht="63" x14ac:dyDescent="0.25">
      <c r="B250" s="3" t="s">
        <v>369</v>
      </c>
      <c r="C250" s="3">
        <v>1</v>
      </c>
      <c r="D250" s="3"/>
      <c r="E250" s="3"/>
    </row>
    <row r="251" spans="2:5" ht="47.25" x14ac:dyDescent="0.25">
      <c r="B251" s="16" t="s">
        <v>370</v>
      </c>
      <c r="C251" s="25">
        <f>SUM(C199,C203,C211,C219,C227,C235,C243,C245:C250)</f>
        <v>36</v>
      </c>
      <c r="D251" s="25">
        <f t="shared" ref="D251:E251" si="16">SUM(D199,D203,D211,D219,D227,D235,D243,D245:D250)</f>
        <v>0</v>
      </c>
      <c r="E251" s="25">
        <f t="shared" si="16"/>
        <v>8</v>
      </c>
    </row>
    <row r="252" spans="2:5" ht="31.5" x14ac:dyDescent="0.25">
      <c r="B252" s="16" t="s">
        <v>371</v>
      </c>
      <c r="C252" s="33">
        <v>0.82</v>
      </c>
      <c r="D252" s="33">
        <f t="shared" ref="D252" si="17">AVERAGE(D251)/23 * 100%</f>
        <v>0</v>
      </c>
      <c r="E252" s="33">
        <v>0.18</v>
      </c>
    </row>
    <row r="255" spans="2:5" x14ac:dyDescent="0.25">
      <c r="B255" s="19" t="s">
        <v>18</v>
      </c>
      <c r="C255" s="19" t="s">
        <v>4</v>
      </c>
      <c r="D255" s="19" t="s">
        <v>5</v>
      </c>
      <c r="E255" s="19" t="s">
        <v>6</v>
      </c>
    </row>
    <row r="256" spans="2:5" x14ac:dyDescent="0.25">
      <c r="B256" s="24">
        <v>1</v>
      </c>
      <c r="C256" s="24">
        <v>2</v>
      </c>
      <c r="D256" s="41">
        <v>3</v>
      </c>
      <c r="E256" s="41">
        <v>4</v>
      </c>
    </row>
    <row r="257" spans="2:5" x14ac:dyDescent="0.25">
      <c r="B257" s="81" t="s">
        <v>192</v>
      </c>
      <c r="C257" s="82"/>
      <c r="D257" s="82"/>
      <c r="E257" s="83"/>
    </row>
    <row r="258" spans="2:5" ht="31.5" x14ac:dyDescent="0.25">
      <c r="B258" s="3" t="s">
        <v>372</v>
      </c>
      <c r="C258" s="3"/>
      <c r="D258" s="42"/>
      <c r="E258" s="42">
        <v>1</v>
      </c>
    </row>
    <row r="259" spans="2:5" ht="63" x14ac:dyDescent="0.25">
      <c r="B259" s="3" t="s">
        <v>373</v>
      </c>
      <c r="C259" s="3"/>
      <c r="D259" s="42"/>
      <c r="E259" s="42">
        <v>1</v>
      </c>
    </row>
    <row r="260" spans="2:5" ht="47.25" x14ac:dyDescent="0.25">
      <c r="B260" s="3" t="s">
        <v>374</v>
      </c>
      <c r="C260" s="3"/>
      <c r="D260" s="42"/>
      <c r="E260" s="42">
        <v>1</v>
      </c>
    </row>
    <row r="261" spans="2:5" x14ac:dyDescent="0.25">
      <c r="B261" s="17" t="s">
        <v>196</v>
      </c>
      <c r="C261" s="43">
        <f>SUM(C258:C260)</f>
        <v>0</v>
      </c>
      <c r="D261" s="43">
        <f t="shared" ref="D261:E261" si="18">SUM(D258:D260)</f>
        <v>0</v>
      </c>
      <c r="E261" s="43">
        <f t="shared" si="18"/>
        <v>3</v>
      </c>
    </row>
    <row r="262" spans="2:5" x14ac:dyDescent="0.25">
      <c r="B262" s="81" t="s">
        <v>197</v>
      </c>
      <c r="C262" s="82"/>
      <c r="D262" s="82"/>
      <c r="E262" s="83"/>
    </row>
    <row r="263" spans="2:5" ht="47.25" x14ac:dyDescent="0.25">
      <c r="B263" s="3" t="s">
        <v>375</v>
      </c>
      <c r="C263" s="3"/>
      <c r="D263" s="42"/>
      <c r="E263" s="42">
        <v>1</v>
      </c>
    </row>
    <row r="264" spans="2:5" x14ac:dyDescent="0.25">
      <c r="B264" s="3" t="s">
        <v>376</v>
      </c>
      <c r="C264" s="3"/>
      <c r="D264" s="42"/>
      <c r="E264" s="42">
        <v>1</v>
      </c>
    </row>
    <row r="265" spans="2:5" x14ac:dyDescent="0.25">
      <c r="B265" s="3" t="s">
        <v>377</v>
      </c>
      <c r="C265" s="3"/>
      <c r="D265" s="42"/>
      <c r="E265" s="42">
        <v>1</v>
      </c>
    </row>
    <row r="266" spans="2:5" ht="31.5" x14ac:dyDescent="0.25">
      <c r="B266" s="3" t="s">
        <v>378</v>
      </c>
      <c r="C266" s="3"/>
      <c r="D266" s="42"/>
      <c r="E266" s="42">
        <v>1</v>
      </c>
    </row>
    <row r="267" spans="2:5" ht="47.25" x14ac:dyDescent="0.25">
      <c r="B267" s="3" t="s">
        <v>379</v>
      </c>
      <c r="C267" s="3"/>
      <c r="D267" s="42"/>
      <c r="E267" s="42">
        <v>1</v>
      </c>
    </row>
    <row r="268" spans="2:5" x14ac:dyDescent="0.25">
      <c r="B268" s="17" t="s">
        <v>196</v>
      </c>
      <c r="C268" s="43">
        <f>SUM(C263:C267)</f>
        <v>0</v>
      </c>
      <c r="D268" s="43">
        <f t="shared" ref="D268:E268" si="19">SUM(D263:D267)</f>
        <v>0</v>
      </c>
      <c r="E268" s="43">
        <f t="shared" si="19"/>
        <v>5</v>
      </c>
    </row>
    <row r="269" spans="2:5" x14ac:dyDescent="0.25">
      <c r="B269" s="81" t="s">
        <v>202</v>
      </c>
      <c r="C269" s="82"/>
      <c r="D269" s="82"/>
      <c r="E269" s="83"/>
    </row>
    <row r="270" spans="2:5" ht="47.25" x14ac:dyDescent="0.25">
      <c r="B270" s="21" t="s">
        <v>380</v>
      </c>
      <c r="C270" s="3">
        <v>1</v>
      </c>
      <c r="D270" s="42"/>
      <c r="E270" s="42"/>
    </row>
    <row r="271" spans="2:5" ht="31.5" x14ac:dyDescent="0.25">
      <c r="B271" s="3" t="s">
        <v>381</v>
      </c>
      <c r="C271" s="3">
        <v>1</v>
      </c>
      <c r="D271" s="42"/>
      <c r="E271" s="42"/>
    </row>
    <row r="272" spans="2:5" ht="31.5" x14ac:dyDescent="0.25">
      <c r="B272" s="3" t="s">
        <v>382</v>
      </c>
      <c r="C272" s="3">
        <v>1</v>
      </c>
      <c r="D272" s="42"/>
      <c r="E272" s="42"/>
    </row>
    <row r="273" spans="2:5" ht="31.5" x14ac:dyDescent="0.25">
      <c r="B273" s="3" t="s">
        <v>383</v>
      </c>
      <c r="C273" s="3">
        <v>1</v>
      </c>
      <c r="D273" s="42"/>
      <c r="E273" s="42"/>
    </row>
    <row r="274" spans="2:5" ht="47.25" x14ac:dyDescent="0.25">
      <c r="B274" s="3" t="s">
        <v>384</v>
      </c>
      <c r="C274" s="3">
        <v>1</v>
      </c>
      <c r="D274" s="42"/>
      <c r="E274" s="42"/>
    </row>
    <row r="275" spans="2:5" x14ac:dyDescent="0.25">
      <c r="B275" s="17" t="s">
        <v>196</v>
      </c>
      <c r="C275" s="43">
        <f>SUM(C270:C274)</f>
        <v>5</v>
      </c>
      <c r="D275" s="43">
        <f t="shared" ref="D275:E275" si="20">SUM(D270:D274)</f>
        <v>0</v>
      </c>
      <c r="E275" s="43">
        <f t="shared" si="20"/>
        <v>0</v>
      </c>
    </row>
    <row r="276" spans="2:5" x14ac:dyDescent="0.25">
      <c r="B276" s="81" t="s">
        <v>208</v>
      </c>
      <c r="C276" s="82"/>
      <c r="D276" s="82"/>
      <c r="E276" s="83"/>
    </row>
    <row r="277" spans="2:5" ht="78.75" x14ac:dyDescent="0.25">
      <c r="B277" s="21" t="s">
        <v>385</v>
      </c>
      <c r="C277" s="3">
        <v>1</v>
      </c>
      <c r="D277" s="42"/>
      <c r="E277" s="42"/>
    </row>
    <row r="278" spans="2:5" ht="31.5" x14ac:dyDescent="0.25">
      <c r="B278" s="3" t="s">
        <v>386</v>
      </c>
      <c r="C278" s="3">
        <v>1</v>
      </c>
      <c r="D278" s="42"/>
      <c r="E278" s="42"/>
    </row>
    <row r="279" spans="2:5" ht="31.5" x14ac:dyDescent="0.25">
      <c r="B279" s="3" t="s">
        <v>387</v>
      </c>
      <c r="C279" s="3">
        <v>1</v>
      </c>
      <c r="D279" s="42"/>
      <c r="E279" s="42"/>
    </row>
    <row r="280" spans="2:5" ht="47.25" x14ac:dyDescent="0.25">
      <c r="B280" s="21" t="s">
        <v>388</v>
      </c>
      <c r="C280" s="3">
        <v>1</v>
      </c>
      <c r="D280" s="42"/>
      <c r="E280" s="42"/>
    </row>
    <row r="281" spans="2:5" ht="31.5" x14ac:dyDescent="0.25">
      <c r="B281" s="3" t="s">
        <v>389</v>
      </c>
      <c r="C281" s="3">
        <v>1</v>
      </c>
      <c r="D281" s="42"/>
      <c r="E281" s="42"/>
    </row>
    <row r="282" spans="2:5" x14ac:dyDescent="0.25">
      <c r="B282" s="17" t="s">
        <v>196</v>
      </c>
      <c r="C282" s="43">
        <f>SUM(C277:C281)</f>
        <v>5</v>
      </c>
      <c r="D282" s="44">
        <f t="shared" ref="D282:E282" si="21">SUM(D277:D281)</f>
        <v>0</v>
      </c>
      <c r="E282" s="44">
        <f t="shared" si="21"/>
        <v>0</v>
      </c>
    </row>
    <row r="283" spans="2:5" x14ac:dyDescent="0.25">
      <c r="B283" s="81" t="s">
        <v>213</v>
      </c>
      <c r="C283" s="82"/>
      <c r="D283" s="82"/>
      <c r="E283" s="83"/>
    </row>
    <row r="284" spans="2:5" ht="63" x14ac:dyDescent="0.25">
      <c r="B284" s="3" t="s">
        <v>390</v>
      </c>
      <c r="C284" s="3">
        <v>1</v>
      </c>
      <c r="D284" s="42"/>
      <c r="E284" s="42"/>
    </row>
    <row r="285" spans="2:5" ht="47.25" x14ac:dyDescent="0.25">
      <c r="B285" s="3" t="s">
        <v>391</v>
      </c>
      <c r="C285" s="3">
        <v>1</v>
      </c>
      <c r="D285" s="42"/>
      <c r="E285" s="42"/>
    </row>
    <row r="286" spans="2:5" ht="47.25" x14ac:dyDescent="0.25">
      <c r="B286" s="3" t="s">
        <v>392</v>
      </c>
      <c r="C286" s="3">
        <v>1</v>
      </c>
      <c r="D286" s="42"/>
      <c r="E286" s="42"/>
    </row>
    <row r="287" spans="2:5" ht="47.25" x14ac:dyDescent="0.25">
      <c r="B287" s="3" t="s">
        <v>393</v>
      </c>
      <c r="C287" s="3">
        <v>1</v>
      </c>
      <c r="D287" s="42"/>
      <c r="E287" s="42"/>
    </row>
    <row r="288" spans="2:5" ht="31.5" x14ac:dyDescent="0.25">
      <c r="B288" s="3" t="s">
        <v>394</v>
      </c>
      <c r="C288" s="3">
        <v>1</v>
      </c>
      <c r="D288" s="42"/>
      <c r="E288" s="42"/>
    </row>
    <row r="289" spans="2:5" ht="47.25" x14ac:dyDescent="0.25">
      <c r="B289" s="3" t="s">
        <v>395</v>
      </c>
      <c r="C289" s="3">
        <v>1</v>
      </c>
      <c r="D289" s="42"/>
      <c r="E289" s="42"/>
    </row>
    <row r="290" spans="2:5" x14ac:dyDescent="0.25">
      <c r="B290" s="17" t="s">
        <v>196</v>
      </c>
      <c r="C290" s="43">
        <f>SUM(C284:C289)</f>
        <v>6</v>
      </c>
      <c r="D290" s="43">
        <f t="shared" ref="D290:E290" si="22">SUM(D284:D289)</f>
        <v>0</v>
      </c>
      <c r="E290" s="43">
        <f t="shared" si="22"/>
        <v>0</v>
      </c>
    </row>
    <row r="291" spans="2:5" x14ac:dyDescent="0.25">
      <c r="B291" s="81" t="s">
        <v>218</v>
      </c>
      <c r="C291" s="82"/>
      <c r="D291" s="82"/>
      <c r="E291" s="83"/>
    </row>
    <row r="292" spans="2:5" ht="63" x14ac:dyDescent="0.25">
      <c r="B292" s="3" t="s">
        <v>396</v>
      </c>
      <c r="C292" s="3">
        <v>1</v>
      </c>
      <c r="D292" s="42"/>
      <c r="E292" s="42"/>
    </row>
    <row r="293" spans="2:5" ht="78.75" x14ac:dyDescent="0.25">
      <c r="B293" s="21" t="s">
        <v>397</v>
      </c>
      <c r="C293" s="3">
        <v>1</v>
      </c>
      <c r="D293" s="42"/>
      <c r="E293" s="42"/>
    </row>
    <row r="294" spans="2:5" ht="31.5" x14ac:dyDescent="0.25">
      <c r="B294" s="3" t="s">
        <v>398</v>
      </c>
      <c r="C294" s="3">
        <v>1</v>
      </c>
      <c r="D294" s="42"/>
      <c r="E294" s="42"/>
    </row>
    <row r="295" spans="2:5" ht="31.5" x14ac:dyDescent="0.25">
      <c r="B295" s="3" t="s">
        <v>399</v>
      </c>
      <c r="C295" s="3">
        <v>1</v>
      </c>
      <c r="D295" s="42"/>
      <c r="E295" s="42"/>
    </row>
    <row r="296" spans="2:5" ht="31.5" x14ac:dyDescent="0.25">
      <c r="B296" s="3" t="s">
        <v>400</v>
      </c>
      <c r="C296" s="3">
        <v>1</v>
      </c>
      <c r="D296" s="42"/>
      <c r="E296" s="42"/>
    </row>
    <row r="297" spans="2:5" ht="47.25" x14ac:dyDescent="0.25">
      <c r="B297" s="3" t="s">
        <v>401</v>
      </c>
      <c r="C297" s="3">
        <v>1</v>
      </c>
      <c r="D297" s="42"/>
      <c r="E297" s="42"/>
    </row>
    <row r="298" spans="2:5" ht="63" x14ac:dyDescent="0.25">
      <c r="B298" s="21" t="s">
        <v>402</v>
      </c>
      <c r="C298" s="3">
        <v>1</v>
      </c>
      <c r="D298" s="42"/>
      <c r="E298" s="42"/>
    </row>
    <row r="299" spans="2:5" x14ac:dyDescent="0.25">
      <c r="B299" s="17" t="s">
        <v>196</v>
      </c>
      <c r="C299" s="43">
        <f>SUM(C292:C298)</f>
        <v>7</v>
      </c>
      <c r="D299" s="43">
        <f t="shared" ref="D299:E299" si="23">SUM(D292:D298)</f>
        <v>0</v>
      </c>
      <c r="E299" s="43">
        <f t="shared" si="23"/>
        <v>0</v>
      </c>
    </row>
    <row r="300" spans="2:5" x14ac:dyDescent="0.25">
      <c r="B300" s="81" t="s">
        <v>223</v>
      </c>
      <c r="C300" s="82"/>
      <c r="D300" s="82"/>
      <c r="E300" s="83"/>
    </row>
    <row r="301" spans="2:5" ht="47.25" x14ac:dyDescent="0.25">
      <c r="B301" s="21" t="s">
        <v>403</v>
      </c>
      <c r="C301" s="3"/>
      <c r="D301" s="42">
        <v>1</v>
      </c>
      <c r="E301" s="42"/>
    </row>
    <row r="302" spans="2:5" ht="47.25" x14ac:dyDescent="0.25">
      <c r="B302" s="3" t="s">
        <v>404</v>
      </c>
      <c r="C302" s="3">
        <v>1</v>
      </c>
      <c r="D302" s="42"/>
      <c r="E302" s="42"/>
    </row>
    <row r="303" spans="2:5" ht="31.5" x14ac:dyDescent="0.25">
      <c r="B303" s="3" t="s">
        <v>405</v>
      </c>
      <c r="C303" s="3">
        <v>1</v>
      </c>
      <c r="D303" s="42"/>
      <c r="E303" s="42"/>
    </row>
    <row r="304" spans="2:5" ht="31.5" x14ac:dyDescent="0.25">
      <c r="B304" s="3" t="s">
        <v>406</v>
      </c>
      <c r="C304" s="3">
        <v>1</v>
      </c>
      <c r="D304" s="42"/>
      <c r="E304" s="42"/>
    </row>
    <row r="305" spans="2:5" ht="47.25" x14ac:dyDescent="0.25">
      <c r="B305" s="3" t="s">
        <v>407</v>
      </c>
      <c r="C305" s="3">
        <v>1</v>
      </c>
      <c r="D305" s="42"/>
      <c r="E305" s="42"/>
    </row>
    <row r="306" spans="2:5" ht="94.5" x14ac:dyDescent="0.25">
      <c r="B306" s="21" t="s">
        <v>408</v>
      </c>
      <c r="C306" s="3">
        <v>1</v>
      </c>
      <c r="D306" s="42"/>
      <c r="E306" s="42"/>
    </row>
    <row r="307" spans="2:5" ht="47.25" x14ac:dyDescent="0.25">
      <c r="B307" s="21" t="s">
        <v>409</v>
      </c>
      <c r="C307" s="3">
        <v>1</v>
      </c>
      <c r="D307" s="42"/>
      <c r="E307" s="42"/>
    </row>
    <row r="308" spans="2:5" x14ac:dyDescent="0.25">
      <c r="B308" s="17" t="s">
        <v>196</v>
      </c>
      <c r="C308" s="43">
        <f>SUM(C301:C307)</f>
        <v>6</v>
      </c>
      <c r="D308" s="43">
        <f>SUM(D301:D307)</f>
        <v>1</v>
      </c>
      <c r="E308" s="43">
        <f t="shared" ref="E308" si="24">SUM(E301:E307)</f>
        <v>0</v>
      </c>
    </row>
    <row r="309" spans="2:5" x14ac:dyDescent="0.25">
      <c r="B309" s="81" t="s">
        <v>228</v>
      </c>
      <c r="C309" s="82"/>
      <c r="D309" s="82"/>
      <c r="E309" s="83"/>
    </row>
    <row r="310" spans="2:5" ht="47.25" x14ac:dyDescent="0.25">
      <c r="B310" s="3" t="s">
        <v>410</v>
      </c>
      <c r="C310" s="3">
        <v>1</v>
      </c>
      <c r="D310" s="42"/>
      <c r="E310" s="42"/>
    </row>
    <row r="311" spans="2:5" ht="31.5" x14ac:dyDescent="0.25">
      <c r="B311" s="3" t="s">
        <v>411</v>
      </c>
      <c r="C311" s="3">
        <v>1</v>
      </c>
      <c r="D311" s="42"/>
      <c r="E311" s="42"/>
    </row>
    <row r="312" spans="2:5" ht="47.25" x14ac:dyDescent="0.25">
      <c r="B312" s="3" t="s">
        <v>412</v>
      </c>
      <c r="C312" s="3">
        <v>1</v>
      </c>
      <c r="D312" s="42"/>
      <c r="E312" s="42"/>
    </row>
    <row r="313" spans="2:5" ht="31.5" x14ac:dyDescent="0.25">
      <c r="B313" s="3" t="s">
        <v>413</v>
      </c>
      <c r="C313" s="3">
        <v>1</v>
      </c>
      <c r="D313" s="42"/>
      <c r="E313" s="42"/>
    </row>
    <row r="314" spans="2:5" ht="31.5" x14ac:dyDescent="0.25">
      <c r="B314" s="3" t="s">
        <v>414</v>
      </c>
      <c r="C314" s="3">
        <v>1</v>
      </c>
      <c r="D314" s="42"/>
      <c r="E314" s="42"/>
    </row>
    <row r="315" spans="2:5" ht="31.5" x14ac:dyDescent="0.25">
      <c r="B315" s="3" t="s">
        <v>415</v>
      </c>
      <c r="C315" s="3">
        <v>1</v>
      </c>
      <c r="D315" s="42"/>
      <c r="E315" s="42"/>
    </row>
    <row r="316" spans="2:5" ht="47.25" x14ac:dyDescent="0.25">
      <c r="B316" s="16" t="s">
        <v>416</v>
      </c>
      <c r="C316" s="25">
        <f>SUM(C261,C268,C275,C282,C290,C299,C308,C310:C315)</f>
        <v>35</v>
      </c>
      <c r="D316" s="25">
        <f t="shared" ref="D316:E316" si="25">SUM(D261,D268,D275,D282,D290,D299,D308,D310:D315)</f>
        <v>1</v>
      </c>
      <c r="E316" s="25">
        <f t="shared" si="25"/>
        <v>8</v>
      </c>
    </row>
    <row r="317" spans="2:5" x14ac:dyDescent="0.25">
      <c r="B317" s="16" t="s">
        <v>417</v>
      </c>
      <c r="C317" s="33">
        <f>AVERAGE(C316)/44 * 100%</f>
        <v>0.79545454545454541</v>
      </c>
      <c r="D317" s="33">
        <f t="shared" ref="D317:E317" si="26">AVERAGE(D316)/44 * 100%</f>
        <v>2.2727272727272728E-2</v>
      </c>
      <c r="E317" s="33">
        <f t="shared" si="26"/>
        <v>0.18181818181818182</v>
      </c>
    </row>
    <row r="318" spans="2:5" x14ac:dyDescent="0.25">
      <c r="B318" s="68" t="s">
        <v>418</v>
      </c>
      <c r="C318" s="69">
        <f>SUM(C59,C130,C188,C251,C316)</f>
        <v>163</v>
      </c>
      <c r="D318" s="69">
        <f t="shared" ref="D318:E318" si="27">SUM(D59,D130,D188,D251,D316)</f>
        <v>10</v>
      </c>
      <c r="E318" s="69">
        <f t="shared" si="27"/>
        <v>35</v>
      </c>
    </row>
    <row r="319" spans="2:5" x14ac:dyDescent="0.25">
      <c r="B319" s="34" t="s">
        <v>419</v>
      </c>
      <c r="C319" s="55">
        <v>0.78</v>
      </c>
      <c r="D319" s="55">
        <f t="shared" ref="D319" si="28">AVERAGE(D318)/183 * 100%</f>
        <v>5.4644808743169397E-2</v>
      </c>
      <c r="E319" s="55">
        <v>0.17</v>
      </c>
    </row>
  </sheetData>
  <mergeCells count="41">
    <mergeCell ref="B4:E4"/>
    <mergeCell ref="B104:E104"/>
    <mergeCell ref="B113:E113"/>
    <mergeCell ref="B95:E95"/>
    <mergeCell ref="B88:E88"/>
    <mergeCell ref="B50:E50"/>
    <mergeCell ref="B38:E38"/>
    <mergeCell ref="B13:E13"/>
    <mergeCell ref="B8:E8"/>
    <mergeCell ref="B19:E19"/>
    <mergeCell ref="B26:E26"/>
    <mergeCell ref="B32:E32"/>
    <mergeCell ref="B78:E78"/>
    <mergeCell ref="B124:E124"/>
    <mergeCell ref="B44:E44"/>
    <mergeCell ref="B71:E71"/>
    <mergeCell ref="B65:E65"/>
    <mergeCell ref="B168:E168"/>
    <mergeCell ref="B136:E136"/>
    <mergeCell ref="B141:E141"/>
    <mergeCell ref="B145:E145"/>
    <mergeCell ref="B152:E152"/>
    <mergeCell ref="B160:E160"/>
    <mergeCell ref="B177:E177"/>
    <mergeCell ref="B185:E185"/>
    <mergeCell ref="B200:E200"/>
    <mergeCell ref="B204:E204"/>
    <mergeCell ref="B212:E212"/>
    <mergeCell ref="B220:E220"/>
    <mergeCell ref="B195:E195"/>
    <mergeCell ref="B269:E269"/>
    <mergeCell ref="B262:E262"/>
    <mergeCell ref="B257:E257"/>
    <mergeCell ref="B228:E228"/>
    <mergeCell ref="B236:E236"/>
    <mergeCell ref="B244:E244"/>
    <mergeCell ref="B309:E309"/>
    <mergeCell ref="B291:E291"/>
    <mergeCell ref="B283:E283"/>
    <mergeCell ref="B300:E300"/>
    <mergeCell ref="B276:E276"/>
  </mergeCells>
  <pageMargins left="0" right="0" top="0.15748031496062992" bottom="0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D7D3"/>
  </sheetPr>
  <dimension ref="B4:E18"/>
  <sheetViews>
    <sheetView workbookViewId="0">
      <selection activeCell="B18" sqref="B18"/>
    </sheetView>
  </sheetViews>
  <sheetFormatPr defaultRowHeight="15" x14ac:dyDescent="0.25"/>
  <cols>
    <col min="1" max="1" width="6" customWidth="1"/>
    <col min="2" max="2" width="76" customWidth="1"/>
    <col min="3" max="3" width="8.5703125" customWidth="1"/>
    <col min="4" max="4" width="8.28515625" customWidth="1"/>
    <col min="5" max="5" width="8.140625" customWidth="1"/>
  </cols>
  <sheetData>
    <row r="4" spans="2:5" ht="52.5" customHeight="1" x14ac:dyDescent="0.25">
      <c r="B4" s="79" t="s">
        <v>420</v>
      </c>
      <c r="C4" s="79"/>
      <c r="D4" s="79"/>
      <c r="E4" s="79"/>
    </row>
    <row r="5" spans="2:5" x14ac:dyDescent="0.25">
      <c r="B5" s="10"/>
    </row>
    <row r="6" spans="2:5" ht="31.5" x14ac:dyDescent="0.25">
      <c r="B6" s="18" t="s">
        <v>421</v>
      </c>
      <c r="C6" s="12" t="s">
        <v>4</v>
      </c>
      <c r="D6" s="12" t="s">
        <v>5</v>
      </c>
      <c r="E6" s="12" t="s">
        <v>6</v>
      </c>
    </row>
    <row r="7" spans="2:5" x14ac:dyDescent="0.25">
      <c r="B7" s="22">
        <v>1</v>
      </c>
      <c r="C7" s="22">
        <v>2</v>
      </c>
      <c r="D7" s="22">
        <v>3</v>
      </c>
      <c r="E7" s="22">
        <v>4</v>
      </c>
    </row>
    <row r="8" spans="2:5" ht="15.75" x14ac:dyDescent="0.25">
      <c r="B8" s="88"/>
      <c r="C8" s="89"/>
      <c r="D8" s="89"/>
      <c r="E8" s="90"/>
    </row>
    <row r="9" spans="2:5" ht="51.75" customHeight="1" x14ac:dyDescent="0.25">
      <c r="B9" s="26" t="s">
        <v>422</v>
      </c>
      <c r="C9" s="3"/>
      <c r="D9" s="36"/>
      <c r="E9" s="36">
        <v>1</v>
      </c>
    </row>
    <row r="10" spans="2:5" ht="66.75" customHeight="1" x14ac:dyDescent="0.25">
      <c r="B10" s="3" t="s">
        <v>423</v>
      </c>
      <c r="C10" s="36"/>
      <c r="D10" s="36">
        <v>1</v>
      </c>
      <c r="E10" s="36"/>
    </row>
    <row r="11" spans="2:5" ht="47.25" x14ac:dyDescent="0.25">
      <c r="B11" s="3" t="s">
        <v>424</v>
      </c>
      <c r="C11" s="36"/>
      <c r="D11" s="36">
        <v>1</v>
      </c>
      <c r="E11" s="36"/>
    </row>
    <row r="12" spans="2:5" ht="63" x14ac:dyDescent="0.25">
      <c r="B12" s="3" t="s">
        <v>425</v>
      </c>
      <c r="C12" s="36"/>
      <c r="D12" s="36">
        <v>1</v>
      </c>
      <c r="E12" s="36"/>
    </row>
    <row r="13" spans="2:5" ht="31.5" x14ac:dyDescent="0.25">
      <c r="B13" s="26" t="s">
        <v>426</v>
      </c>
      <c r="C13" s="36"/>
      <c r="D13" s="36">
        <v>1</v>
      </c>
      <c r="E13" s="36"/>
    </row>
    <row r="14" spans="2:5" ht="55.5" customHeight="1" x14ac:dyDescent="0.25">
      <c r="B14" s="26" t="s">
        <v>427</v>
      </c>
      <c r="C14" s="36"/>
      <c r="D14" s="36">
        <v>1</v>
      </c>
      <c r="E14" s="36"/>
    </row>
    <row r="15" spans="2:5" ht="31.5" x14ac:dyDescent="0.25">
      <c r="B15" s="16" t="s">
        <v>33</v>
      </c>
      <c r="C15" s="37">
        <f>SUM(C9:C14)</f>
        <v>0</v>
      </c>
      <c r="D15" s="37">
        <f>SUM(D9:D14)</f>
        <v>5</v>
      </c>
      <c r="E15" s="37">
        <f>SUM(E9:E14)</f>
        <v>1</v>
      </c>
    </row>
    <row r="16" spans="2:5" ht="15.75" x14ac:dyDescent="0.25">
      <c r="B16" s="16" t="s">
        <v>34</v>
      </c>
      <c r="C16" s="38">
        <f>AVERAGE(C15)/6 * 100%</f>
        <v>0</v>
      </c>
      <c r="D16" s="38">
        <f>AVERAGE(D15)/6 * 100%</f>
        <v>0.83333333333333337</v>
      </c>
      <c r="E16" s="38">
        <f>AVERAGE(E15)/6 * 100%</f>
        <v>0.16666666666666666</v>
      </c>
    </row>
    <row r="18" spans="2:2" ht="45" x14ac:dyDescent="0.25">
      <c r="B18" s="35" t="s">
        <v>428</v>
      </c>
    </row>
  </sheetData>
  <mergeCells count="2">
    <mergeCell ref="B4:E4"/>
    <mergeCell ref="B8:E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D7D3"/>
  </sheetPr>
  <dimension ref="B4:E13"/>
  <sheetViews>
    <sheetView workbookViewId="0">
      <selection activeCell="F1" sqref="F1:F1048576"/>
    </sheetView>
  </sheetViews>
  <sheetFormatPr defaultRowHeight="15" x14ac:dyDescent="0.25"/>
  <cols>
    <col min="1" max="1" width="5" customWidth="1"/>
    <col min="2" max="2" width="51.5703125" customWidth="1"/>
    <col min="3" max="3" width="10.85546875" customWidth="1"/>
    <col min="4" max="4" width="11.85546875" customWidth="1"/>
    <col min="5" max="5" width="9.85546875" customWidth="1"/>
  </cols>
  <sheetData>
    <row r="4" spans="2:5" ht="30" customHeight="1" x14ac:dyDescent="0.25">
      <c r="B4" s="79" t="s">
        <v>429</v>
      </c>
      <c r="C4" s="79"/>
      <c r="D4" s="79"/>
      <c r="E4" s="79"/>
    </row>
    <row r="5" spans="2:5" x14ac:dyDescent="0.25">
      <c r="B5" s="10"/>
    </row>
    <row r="6" spans="2:5" ht="47.25" x14ac:dyDescent="0.25">
      <c r="B6" s="67" t="s">
        <v>430</v>
      </c>
      <c r="C6" s="28" t="s">
        <v>431</v>
      </c>
      <c r="D6" s="67" t="s">
        <v>432</v>
      </c>
      <c r="E6" s="67" t="s">
        <v>433</v>
      </c>
    </row>
    <row r="7" spans="2:5" x14ac:dyDescent="0.25">
      <c r="B7" s="27">
        <v>1</v>
      </c>
      <c r="C7" s="27">
        <v>2</v>
      </c>
      <c r="D7" s="27">
        <v>3</v>
      </c>
      <c r="E7" s="27">
        <v>4</v>
      </c>
    </row>
    <row r="8" spans="2:5" ht="15.75" x14ac:dyDescent="0.25">
      <c r="B8" s="3" t="s">
        <v>434</v>
      </c>
      <c r="C8" s="30">
        <f>'Диагностическая таблица 1'!C37</f>
        <v>0.36363636363636365</v>
      </c>
      <c r="D8" s="31">
        <f>'Диагностическая таблица 1'!D37</f>
        <v>0.59090909090909094</v>
      </c>
      <c r="E8" s="31">
        <f>'Диагностическая таблица 1'!E37</f>
        <v>4.5454545454545456E-2</v>
      </c>
    </row>
    <row r="9" spans="2:5" ht="15.75" x14ac:dyDescent="0.25">
      <c r="B9" s="3" t="s">
        <v>435</v>
      </c>
      <c r="C9" s="31">
        <f>'Диагностическа таблица 2'!C19</f>
        <v>0.66666666666666663</v>
      </c>
      <c r="D9" s="31">
        <f>'Диагностическа таблица 2'!D19</f>
        <v>0.22222222222222221</v>
      </c>
      <c r="E9" s="31">
        <f>'Диагностическа таблица 2'!E19</f>
        <v>0.1111111111111111</v>
      </c>
    </row>
    <row r="10" spans="2:5" ht="15.75" x14ac:dyDescent="0.25">
      <c r="B10" s="3" t="s">
        <v>436</v>
      </c>
      <c r="C10" s="31">
        <f>'Диагностическая таблица 3'!C151</f>
        <v>0.54744525547445255</v>
      </c>
      <c r="D10" s="31">
        <f>'Диагностическая таблица 3'!D151</f>
        <v>0.36496350364963503</v>
      </c>
      <c r="E10" s="31">
        <f>'Диагностическая таблица 3'!E151</f>
        <v>8.0291970802919707E-2</v>
      </c>
    </row>
    <row r="11" spans="2:5" ht="47.25" x14ac:dyDescent="0.25">
      <c r="B11" s="3" t="s">
        <v>437</v>
      </c>
      <c r="C11" s="31">
        <v>0.78</v>
      </c>
      <c r="D11" s="31">
        <f>'Диагностическая таблица 4'!D319</f>
        <v>5.4644808743169397E-2</v>
      </c>
      <c r="E11" s="31">
        <f>'Диагностическая таблица 4'!E319</f>
        <v>0.17</v>
      </c>
    </row>
    <row r="12" spans="2:5" ht="31.5" x14ac:dyDescent="0.25">
      <c r="B12" s="3" t="s">
        <v>438</v>
      </c>
      <c r="C12" s="31">
        <f>'Диагностическая таблица 5'!C16</f>
        <v>0</v>
      </c>
      <c r="D12" s="31">
        <f>'Диагностическая таблица 5'!D16</f>
        <v>0.83333333333333337</v>
      </c>
      <c r="E12" s="31">
        <f>'Диагностическая таблица 5'!E16</f>
        <v>0.16666666666666666</v>
      </c>
    </row>
    <row r="13" spans="2:5" ht="15.75" x14ac:dyDescent="0.25">
      <c r="B13" s="16" t="s">
        <v>439</v>
      </c>
      <c r="C13" s="32">
        <f>SUM(C8:C12)/5</f>
        <v>0.47154965715549652</v>
      </c>
      <c r="D13" s="32">
        <f>SUM(D8:D12)/5</f>
        <v>0.41321459177149017</v>
      </c>
      <c r="E13" s="32">
        <f>SUM(E8:E12)/5</f>
        <v>0.11470485880704859</v>
      </c>
    </row>
  </sheetData>
  <mergeCells count="1">
    <mergeCell ref="B4:E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Диагностическая таблица 1</vt:lpstr>
      <vt:lpstr>Диагностическа таблица 2</vt:lpstr>
      <vt:lpstr>Диагностическая таблица 3</vt:lpstr>
      <vt:lpstr>Диагностическая таблица 4</vt:lpstr>
      <vt:lpstr>Диагностическая таблица 5</vt:lpstr>
      <vt:lpstr>Диагностическая таблица 6</vt:lpstr>
      <vt:lpstr>'Диагностическая таблица 1'!_ftn1</vt:lpstr>
      <vt:lpstr>'Диагностическая таблица 1'!_ftnref1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Костина Елена Анатольевна</dc:creator>
  <cp:lastModifiedBy>User</cp:lastModifiedBy>
  <cp:revision/>
  <cp:lastPrinted>2023-07-31T11:26:29Z</cp:lastPrinted>
  <dcterms:created xsi:type="dcterms:W3CDTF">2023-05-02T21:18:50Z</dcterms:created>
  <dcterms:modified xsi:type="dcterms:W3CDTF">2023-08-08T08:56:03Z</dcterms:modified>
</cp:coreProperties>
</file>