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580"/>
  </bookViews>
  <sheets>
    <sheet name="2021-2022" sheetId="1" r:id="rId1"/>
  </sheets>
  <calcPr calcId="145621"/>
</workbook>
</file>

<file path=xl/calcChain.xml><?xml version="1.0" encoding="utf-8"?>
<calcChain xmlns="http://schemas.openxmlformats.org/spreadsheetml/2006/main">
  <c r="AI21" i="1" l="1"/>
  <c r="E17" i="1"/>
  <c r="AH21" i="1"/>
  <c r="AF21" i="1"/>
  <c r="AD21" i="1"/>
  <c r="AB21" i="1"/>
  <c r="Z21" i="1"/>
  <c r="X21" i="1"/>
  <c r="V21" i="1"/>
  <c r="U21" i="1"/>
  <c r="T21" i="1"/>
  <c r="R21" i="1"/>
  <c r="P21" i="1"/>
  <c r="N21" i="1"/>
  <c r="L21" i="1"/>
  <c r="J21" i="1"/>
  <c r="H21" i="1"/>
  <c r="F21" i="1"/>
  <c r="D21" i="1"/>
  <c r="AI20" i="1"/>
  <c r="AG20" i="1"/>
  <c r="AE20" i="1"/>
  <c r="AC20" i="1"/>
  <c r="AA20" i="1"/>
  <c r="Y20" i="1"/>
  <c r="W20" i="1"/>
  <c r="U20" i="1"/>
  <c r="S20" i="1"/>
  <c r="S21" i="1" s="1"/>
  <c r="Q20" i="1"/>
  <c r="O20" i="1"/>
  <c r="M20" i="1"/>
  <c r="K20" i="1"/>
  <c r="K21" i="1" s="1"/>
  <c r="I20" i="1"/>
  <c r="G20" i="1"/>
  <c r="E20" i="1"/>
  <c r="AI19" i="1"/>
  <c r="AG19" i="1"/>
  <c r="AE19" i="1"/>
  <c r="AC19" i="1"/>
  <c r="AA19" i="1"/>
  <c r="AA21" i="1" s="1"/>
  <c r="Y19" i="1"/>
  <c r="W19" i="1"/>
  <c r="U19" i="1"/>
  <c r="S19" i="1"/>
  <c r="Q19" i="1"/>
  <c r="O19" i="1"/>
  <c r="M19" i="1"/>
  <c r="M21" i="1" s="1"/>
  <c r="K19" i="1"/>
  <c r="I19" i="1"/>
  <c r="G19" i="1"/>
  <c r="E19" i="1"/>
  <c r="AI18" i="1"/>
  <c r="AG18" i="1"/>
  <c r="AG21" i="1" s="1"/>
  <c r="AE18" i="1"/>
  <c r="AE21" i="1" s="1"/>
  <c r="AC18" i="1"/>
  <c r="AA18" i="1"/>
  <c r="Y18" i="1"/>
  <c r="Y21" i="1" s="1"/>
  <c r="W18" i="1"/>
  <c r="U18" i="1"/>
  <c r="S18" i="1"/>
  <c r="Q18" i="1"/>
  <c r="Q21" i="1" s="1"/>
  <c r="O18" i="1"/>
  <c r="O21" i="1" s="1"/>
  <c r="M18" i="1"/>
  <c r="K18" i="1"/>
  <c r="I18" i="1"/>
  <c r="G18" i="1"/>
  <c r="G21" i="1" s="1"/>
  <c r="E18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AI16" i="1"/>
  <c r="AI17" i="1" s="1"/>
  <c r="AG16" i="1"/>
  <c r="AG17" i="1" s="1"/>
  <c r="AE16" i="1"/>
  <c r="AC16" i="1"/>
  <c r="AA16" i="1"/>
  <c r="Y16" i="1"/>
  <c r="Y17" i="1" s="1"/>
  <c r="W16" i="1"/>
  <c r="U16" i="1"/>
  <c r="S16" i="1"/>
  <c r="Q16" i="1"/>
  <c r="Q17" i="1" s="1"/>
  <c r="O16" i="1"/>
  <c r="M16" i="1"/>
  <c r="K16" i="1"/>
  <c r="I16" i="1"/>
  <c r="I17" i="1" s="1"/>
  <c r="G16" i="1"/>
  <c r="E16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I14" i="1"/>
  <c r="AG14" i="1"/>
  <c r="AE14" i="1"/>
  <c r="AE17" i="1" s="1"/>
  <c r="AC14" i="1"/>
  <c r="AA14" i="1"/>
  <c r="AA17" i="1" s="1"/>
  <c r="Y14" i="1"/>
  <c r="W14" i="1"/>
  <c r="W17" i="1" s="1"/>
  <c r="U14" i="1"/>
  <c r="U17" i="1" s="1"/>
  <c r="S14" i="1"/>
  <c r="S17" i="1" s="1"/>
  <c r="Q14" i="1"/>
  <c r="O14" i="1"/>
  <c r="O17" i="1" s="1"/>
  <c r="M14" i="1"/>
  <c r="M17" i="1" s="1"/>
  <c r="K14" i="1"/>
  <c r="K17" i="1" s="1"/>
  <c r="I14" i="1"/>
  <c r="G14" i="1"/>
  <c r="G17" i="1" s="1"/>
  <c r="E14" i="1"/>
  <c r="AH13" i="1"/>
  <c r="AF13" i="1"/>
  <c r="AD13" i="1"/>
  <c r="AC13" i="1"/>
  <c r="AB13" i="1"/>
  <c r="Z13" i="1"/>
  <c r="X13" i="1"/>
  <c r="V13" i="1"/>
  <c r="U13" i="1"/>
  <c r="T13" i="1"/>
  <c r="R13" i="1"/>
  <c r="P13" i="1"/>
  <c r="N13" i="1"/>
  <c r="L13" i="1"/>
  <c r="J13" i="1"/>
  <c r="H13" i="1"/>
  <c r="F13" i="1"/>
  <c r="D13" i="1"/>
  <c r="AI12" i="1"/>
  <c r="AG12" i="1"/>
  <c r="AE12" i="1"/>
  <c r="AC12" i="1"/>
  <c r="AA12" i="1"/>
  <c r="Y12" i="1"/>
  <c r="W12" i="1"/>
  <c r="U12" i="1"/>
  <c r="S12" i="1"/>
  <c r="Q12" i="1"/>
  <c r="O12" i="1"/>
  <c r="M12" i="1"/>
  <c r="M13" i="1" s="1"/>
  <c r="K12" i="1"/>
  <c r="I12" i="1"/>
  <c r="G12" i="1"/>
  <c r="E12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I10" i="1"/>
  <c r="AI13" i="1" s="1"/>
  <c r="AG10" i="1"/>
  <c r="AG13" i="1" s="1"/>
  <c r="AE10" i="1"/>
  <c r="AE13" i="1" s="1"/>
  <c r="AC10" i="1"/>
  <c r="AA10" i="1"/>
  <c r="AA13" i="1" s="1"/>
  <c r="Y10" i="1"/>
  <c r="Y13" i="1" s="1"/>
  <c r="W10" i="1"/>
  <c r="W13" i="1" s="1"/>
  <c r="U10" i="1"/>
  <c r="S10" i="1"/>
  <c r="Q10" i="1"/>
  <c r="Q13" i="1" s="1"/>
  <c r="O10" i="1"/>
  <c r="O13" i="1" s="1"/>
  <c r="M10" i="1"/>
  <c r="K10" i="1"/>
  <c r="K13" i="1" s="1"/>
  <c r="I10" i="1"/>
  <c r="G10" i="1"/>
  <c r="E10" i="1"/>
  <c r="S13" i="1" l="1"/>
  <c r="AC21" i="1"/>
  <c r="W21" i="1"/>
  <c r="AJ20" i="1" l="1"/>
  <c r="AK20" i="1" s="1"/>
  <c r="AJ19" i="1"/>
  <c r="AK19" i="1" s="1"/>
  <c r="AJ18" i="1"/>
  <c r="AJ16" i="1"/>
  <c r="AJ15" i="1"/>
  <c r="AK15" i="1" s="1"/>
  <c r="AJ14" i="1"/>
  <c r="AJ12" i="1"/>
  <c r="AK12" i="1" s="1"/>
  <c r="AJ11" i="1"/>
  <c r="AJ10" i="1"/>
  <c r="AK10" i="1" s="1"/>
  <c r="AJ6" i="1"/>
  <c r="AJ7" i="1"/>
  <c r="AJ8" i="1"/>
  <c r="AK7" i="1"/>
  <c r="D9" i="1"/>
  <c r="AH24" i="1"/>
  <c r="D22" i="1"/>
  <c r="D23" i="1"/>
  <c r="D24" i="1"/>
  <c r="AH23" i="1"/>
  <c r="AH22" i="1"/>
  <c r="AH9" i="1"/>
  <c r="AI9" i="1" s="1"/>
  <c r="AF24" i="1"/>
  <c r="AF23" i="1"/>
  <c r="AF22" i="1"/>
  <c r="AF25" i="1"/>
  <c r="AF9" i="1"/>
  <c r="AD24" i="1"/>
  <c r="AD23" i="1"/>
  <c r="AD22" i="1"/>
  <c r="AD9" i="1"/>
  <c r="AE9" i="1" s="1"/>
  <c r="AB24" i="1"/>
  <c r="AB23" i="1"/>
  <c r="AB22" i="1"/>
  <c r="AB9" i="1"/>
  <c r="AC9" i="1" s="1"/>
  <c r="Z24" i="1"/>
  <c r="Z23" i="1"/>
  <c r="Z22" i="1"/>
  <c r="Z9" i="1"/>
  <c r="X24" i="1"/>
  <c r="X23" i="1"/>
  <c r="X22" i="1"/>
  <c r="X9" i="1"/>
  <c r="Y9" i="1" s="1"/>
  <c r="V24" i="1"/>
  <c r="V23" i="1"/>
  <c r="V22" i="1"/>
  <c r="V9" i="1"/>
  <c r="V25" i="1" s="1"/>
  <c r="T24" i="1"/>
  <c r="T23" i="1"/>
  <c r="T22" i="1"/>
  <c r="T9" i="1"/>
  <c r="U9" i="1" s="1"/>
  <c r="R24" i="1"/>
  <c r="R23" i="1"/>
  <c r="R22" i="1"/>
  <c r="R9" i="1"/>
  <c r="P24" i="1"/>
  <c r="P23" i="1"/>
  <c r="P22" i="1"/>
  <c r="P9" i="1"/>
  <c r="Q9" i="1" s="1"/>
  <c r="N24" i="1"/>
  <c r="N23" i="1"/>
  <c r="N22" i="1"/>
  <c r="N9" i="1"/>
  <c r="L24" i="1"/>
  <c r="L23" i="1"/>
  <c r="L22" i="1"/>
  <c r="L9" i="1"/>
  <c r="J24" i="1"/>
  <c r="J23" i="1"/>
  <c r="J22" i="1"/>
  <c r="J9" i="1"/>
  <c r="H24" i="1"/>
  <c r="H23" i="1"/>
  <c r="H22" i="1"/>
  <c r="H9" i="1"/>
  <c r="F24" i="1"/>
  <c r="F23" i="1"/>
  <c r="F22" i="1"/>
  <c r="F9" i="1"/>
  <c r="F25" i="1" s="1"/>
  <c r="AK8" i="1"/>
  <c r="AK6" i="1"/>
  <c r="AI8" i="1"/>
  <c r="AI7" i="1"/>
  <c r="AI6" i="1"/>
  <c r="AG9" i="1"/>
  <c r="AG8" i="1"/>
  <c r="AG7" i="1"/>
  <c r="AG6" i="1"/>
  <c r="AE8" i="1"/>
  <c r="AE7" i="1"/>
  <c r="AE6" i="1"/>
  <c r="AC8" i="1"/>
  <c r="AC7" i="1"/>
  <c r="AC6" i="1"/>
  <c r="AA9" i="1"/>
  <c r="AA8" i="1"/>
  <c r="AA7" i="1"/>
  <c r="AA6" i="1"/>
  <c r="Y8" i="1"/>
  <c r="Y7" i="1"/>
  <c r="Y6" i="1"/>
  <c r="W8" i="1"/>
  <c r="W7" i="1"/>
  <c r="W6" i="1"/>
  <c r="U8" i="1"/>
  <c r="U7" i="1"/>
  <c r="U6" i="1"/>
  <c r="S8" i="1"/>
  <c r="S7" i="1"/>
  <c r="S6" i="1"/>
  <c r="Q8" i="1"/>
  <c r="Q7" i="1"/>
  <c r="Q6" i="1"/>
  <c r="O7" i="1"/>
  <c r="O8" i="1"/>
  <c r="O6" i="1"/>
  <c r="M8" i="1"/>
  <c r="M7" i="1"/>
  <c r="M6" i="1"/>
  <c r="K8" i="1"/>
  <c r="K7" i="1"/>
  <c r="K6" i="1"/>
  <c r="I8" i="1"/>
  <c r="I7" i="1"/>
  <c r="I6" i="1"/>
  <c r="G8" i="1"/>
  <c r="G7" i="1"/>
  <c r="G6" i="1"/>
  <c r="E8" i="1"/>
  <c r="E7" i="1"/>
  <c r="E6" i="1"/>
  <c r="AJ17" i="1" l="1"/>
  <c r="AK17" i="1" s="1"/>
  <c r="AJ21" i="1"/>
  <c r="AK21" i="1" s="1"/>
  <c r="AK18" i="1"/>
  <c r="AJ24" i="1"/>
  <c r="AK14" i="1"/>
  <c r="AJ22" i="1"/>
  <c r="AK16" i="1"/>
  <c r="AJ13" i="1"/>
  <c r="AK13" i="1" s="1"/>
  <c r="AK11" i="1"/>
  <c r="AJ9" i="1"/>
  <c r="AK9" i="1" s="1"/>
  <c r="AJ23" i="1"/>
  <c r="Z25" i="1"/>
  <c r="J25" i="1"/>
  <c r="L25" i="1"/>
  <c r="N25" i="1"/>
  <c r="T25" i="1"/>
  <c r="AD25" i="1"/>
  <c r="R25" i="1"/>
  <c r="AB25" i="1"/>
  <c r="H25" i="1"/>
  <c r="P25" i="1"/>
  <c r="X25" i="1"/>
  <c r="AH25" i="1"/>
  <c r="W9" i="1"/>
  <c r="S9" i="1"/>
  <c r="AJ25" i="1" l="1"/>
  <c r="O9" i="1"/>
  <c r="M9" i="1"/>
  <c r="K9" i="1"/>
  <c r="I9" i="1"/>
  <c r="G9" i="1"/>
  <c r="E9" i="1"/>
  <c r="D25" i="1" l="1"/>
  <c r="E23" i="1" l="1"/>
  <c r="AK23" i="1"/>
  <c r="AI22" i="1"/>
  <c r="AG22" i="1"/>
  <c r="AC23" i="1"/>
  <c r="AA24" i="1"/>
  <c r="Y22" i="1"/>
  <c r="AK24" i="1"/>
  <c r="AG23" i="1"/>
  <c r="AE22" i="1"/>
  <c r="AC24" i="1"/>
  <c r="Y23" i="1"/>
  <c r="S23" i="1"/>
  <c r="AA22" i="1"/>
  <c r="U22" i="1"/>
  <c r="S24" i="1"/>
  <c r="AG24" i="1"/>
  <c r="AE24" i="1"/>
  <c r="Y24" i="1"/>
  <c r="Q22" i="1"/>
  <c r="AK22" i="1"/>
  <c r="AC22" i="1"/>
  <c r="AA23" i="1"/>
  <c r="W24" i="1"/>
  <c r="U23" i="1"/>
  <c r="Q24" i="1"/>
  <c r="U24" i="1"/>
  <c r="Q25" i="1"/>
  <c r="W25" i="1"/>
  <c r="U25" i="1"/>
  <c r="AK25" i="1"/>
  <c r="AI24" i="1"/>
  <c r="Y25" i="1"/>
  <c r="W22" i="1"/>
  <c r="W23" i="1"/>
  <c r="S25" i="1"/>
  <c r="AI23" i="1"/>
  <c r="AA25" i="1"/>
  <c r="AE25" i="1"/>
  <c r="S22" i="1"/>
  <c r="Q23" i="1"/>
  <c r="AG25" i="1"/>
  <c r="AE23" i="1"/>
  <c r="AC25" i="1"/>
  <c r="AI25" i="1"/>
  <c r="I25" i="1"/>
  <c r="M24" i="1"/>
  <c r="K24" i="1"/>
  <c r="K22" i="1"/>
  <c r="M23" i="1"/>
  <c r="O23" i="1"/>
  <c r="O25" i="1"/>
  <c r="O24" i="1"/>
  <c r="K23" i="1"/>
  <c r="M25" i="1"/>
  <c r="K25" i="1"/>
  <c r="M22" i="1"/>
  <c r="O22" i="1"/>
  <c r="I23" i="1"/>
  <c r="I22" i="1"/>
  <c r="I24" i="1"/>
  <c r="G24" i="1"/>
  <c r="G25" i="1"/>
  <c r="G22" i="1"/>
  <c r="G23" i="1"/>
  <c r="E22" i="1"/>
  <c r="E25" i="1"/>
  <c r="E24" i="1"/>
</calcChain>
</file>

<file path=xl/sharedStrings.xml><?xml version="1.0" encoding="utf-8"?>
<sst xmlns="http://schemas.openxmlformats.org/spreadsheetml/2006/main" count="91" uniqueCount="44">
  <si>
    <t xml:space="preserve">физическое развитие </t>
  </si>
  <si>
    <t xml:space="preserve">социально-личностное развитие </t>
  </si>
  <si>
    <t xml:space="preserve">познавательное развитие </t>
  </si>
  <si>
    <t xml:space="preserve">речевое развитие </t>
  </si>
  <si>
    <t>способен договариваться, учитывать интересы других, сопереживать их неудачам и радоваться успехам, адекватно проявляет свои чувства в процессе коллективной музыкальной деятельности и сотворчества.</t>
  </si>
  <si>
    <t xml:space="preserve"> способен к принятию решений, опираясь на свои знания и умения в различных видах двигательной и физкультурной, спортивной деятельности; обладает физическими качествами (выносливость, гибкость и др.).
</t>
  </si>
  <si>
    <t>чел</t>
  </si>
  <si>
    <t>%</t>
  </si>
  <si>
    <t>нс</t>
  </si>
  <si>
    <t>ч/с</t>
  </si>
  <si>
    <t>с</t>
  </si>
  <si>
    <t xml:space="preserve">итого </t>
  </si>
  <si>
    <t>итого:</t>
  </si>
  <si>
    <t xml:space="preserve">
у ребенка развита крупная и мелкая моторика; он подвижен,
вынослив, владеет основными движениями, может контролировать свои движения и управлять ими
</t>
  </si>
  <si>
    <t>ребенок овладевает основными культурными способами
деятельности, проявляет инициативу и самостоятельность в разных видах деятельности</t>
  </si>
  <si>
    <t xml:space="preserve">ребенок обладает установкой положительного отношения к миру,
к разным видам труда, другим людям и самому себе, обладает чувством собственного достоинства; </t>
  </si>
  <si>
    <t>ребенок обладает развитым воображением, которое реализуется в
разных видах деятельности, и прежде всего в игре; ребенок владеет разными формами и видами игры, различает условную и реальную ситуации</t>
  </si>
  <si>
    <t>ребенок способен к волевым усилиям, может следовать
социальным нормам поведения и правилам в разных видах деятельности, во взаимоотношениях со взрослыми и сверстниками</t>
  </si>
  <si>
    <t xml:space="preserve">ребенок проявляет любознательность, задает вопросы взрослым и
сверстникам, интересуется причинно-следственными связями, пытается самостоятельно придумывать объяснения явлениям природы и поступкам людей; 
</t>
  </si>
  <si>
    <t>обладает начальными знаниями о себе, о природном и
социальном мире, в котором он живет;обладает элементарными представлениями из области живой природы, естествознания, математики, истории и т.п</t>
  </si>
  <si>
    <t xml:space="preserve"> овладевает устной речью, благодаря которой ребёнок может
выражать свои мысли и желания, использовать речь для выражения своих мыслей, чувств и желаний</t>
  </si>
  <si>
    <t xml:space="preserve"> проявляет любознательность, задаёт вопросы взрослым и сверстникам,
способен к построению речевого высказывания в ситуации общения
</t>
  </si>
  <si>
    <t xml:space="preserve"> знаком с произведениями детской литературы и обнаруживает
предпосылки грамотности
</t>
  </si>
  <si>
    <t xml:space="preserve"> овладевает основными культурными способами и видами
музыкальной деятельности, проявляет инициативу и самостоятельность </t>
  </si>
  <si>
    <t xml:space="preserve">обладает развитым воображением, которое реализуется в разных видах
музыкально-игровой и творческой музыкальной деятельности
</t>
  </si>
  <si>
    <t xml:space="preserve"> развит интерес и способности к изобразительной деятельности
рисование, лепка, аппликация) и конструированию из разного материала, включая конструкторы, модули, бумагу, природный и иной материал
</t>
  </si>
  <si>
    <t xml:space="preserve"> ребёнок овладевает основными культурными способами 
художественной деятельности, проявляет инициативу и самостоятельность в разных видах деятельности
</t>
  </si>
  <si>
    <t>кол-во детей</t>
  </si>
  <si>
    <t xml:space="preserve">группы </t>
  </si>
  <si>
    <t>Условные обозначения</t>
  </si>
  <si>
    <r>
      <rPr>
        <b/>
        <sz val="11"/>
        <color theme="1"/>
        <rFont val="Times New Roman"/>
        <family val="1"/>
        <charset val="204"/>
      </rPr>
      <t>с</t>
    </r>
    <r>
      <rPr>
        <sz val="11"/>
        <color theme="1"/>
        <rFont val="Times New Roman"/>
        <family val="1"/>
        <charset val="204"/>
      </rPr>
      <t xml:space="preserve">  сформированы (полностью сформированы все компоненты)</t>
    </r>
  </si>
  <si>
    <r>
      <rPr>
        <b/>
        <sz val="11"/>
        <color theme="1"/>
        <rFont val="Times New Roman"/>
        <family val="1"/>
        <charset val="204"/>
      </rPr>
      <t>ч/с</t>
    </r>
    <r>
      <rPr>
        <sz val="11"/>
        <color theme="1"/>
        <rFont val="Times New Roman"/>
        <family val="1"/>
        <charset val="204"/>
      </rPr>
      <t xml:space="preserve"> частично сформированы (отдельные компоненты недостаточно развиты)</t>
    </r>
  </si>
  <si>
    <t>художественно-эстетическое развитие</t>
  </si>
  <si>
    <t xml:space="preserve"> ЦЕЛЕВЫЕ ОРИЕНТИРЫ НА ЭТАПЕ ЗАВЕРШЕНИЯ ДОШКОЛЬНОГО ОБРАЗОВАНИЯ</t>
  </si>
  <si>
    <r>
      <rPr>
        <sz val="12"/>
        <color theme="1"/>
        <rFont val="Times New Roman"/>
        <family val="1"/>
        <charset val="204"/>
      </rPr>
      <t>итоговый результа</t>
    </r>
    <r>
      <rPr>
        <sz val="11"/>
        <color theme="1"/>
        <rFont val="Times New Roman"/>
        <family val="1"/>
        <charset val="204"/>
      </rPr>
      <t>т</t>
    </r>
    <r>
      <rPr>
        <sz val="10"/>
        <color theme="1"/>
        <rFont val="Times New Roman"/>
        <family val="1"/>
        <charset val="204"/>
      </rPr>
      <t xml:space="preserve"> (уровень сформированности целевых ориентиров)</t>
    </r>
  </si>
  <si>
    <t>н/с</t>
  </si>
  <si>
    <t xml:space="preserve">н/с </t>
  </si>
  <si>
    <t>Заведующий МБДОУ № 66 "Непоседы"                              Е.Н. Машинистова</t>
  </si>
  <si>
    <t>Заместитель заведующего по ВМР                                             Е.И. Топоркова</t>
  </si>
  <si>
    <t>№ 7 подгот.логопедическая</t>
  </si>
  <si>
    <t>№ 8 подгот.логопедическая</t>
  </si>
  <si>
    <t>№ 10 подгот.логопедическая</t>
  </si>
  <si>
    <t>группа № 13 подгот.логопедическая</t>
  </si>
  <si>
    <t>МБДОУ  № 66 "Непоседы"   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</si>
</sst>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3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0" xfId="0" applyFont="1"/>
    <xf numFmtId="1" fontId="4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4" fillId="2" borderId="13" xfId="0" applyFont="1" applyFill="1" applyBorder="1" applyAlignment="1">
      <alignment horizontal="center"/>
    </xf>
    <xf numFmtId="0" fontId="0" fillId="0" borderId="14" xfId="0" applyBorder="1"/>
    <xf numFmtId="0" fontId="4" fillId="2" borderId="1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/>
    </xf>
    <xf numFmtId="9" fontId="2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9" fontId="3" fillId="4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9" fontId="2" fillId="6" borderId="5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9" fontId="3" fillId="6" borderId="5" xfId="0" applyNumberFormat="1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9" fontId="4" fillId="5" borderId="10" xfId="0" applyNumberFormat="1" applyFont="1" applyFill="1" applyBorder="1" applyAlignment="1">
      <alignment horizontal="center"/>
    </xf>
    <xf numFmtId="9" fontId="4" fillId="3" borderId="13" xfId="0" applyNumberFormat="1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9" fontId="4" fillId="3" borderId="10" xfId="0" applyNumberFormat="1" applyFont="1" applyFill="1" applyBorder="1" applyAlignment="1">
      <alignment horizontal="center"/>
    </xf>
    <xf numFmtId="9" fontId="1" fillId="5" borderId="1" xfId="0" applyNumberFormat="1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9" fontId="4" fillId="5" borderId="15" xfId="0" applyNumberFormat="1" applyFont="1" applyFill="1" applyBorder="1" applyAlignment="1">
      <alignment horizontal="center"/>
    </xf>
    <xf numFmtId="9" fontId="4" fillId="3" borderId="2" xfId="0" applyNumberFormat="1" applyFont="1" applyFill="1" applyBorder="1" applyAlignment="1">
      <alignment horizontal="center"/>
    </xf>
    <xf numFmtId="9" fontId="4" fillId="3" borderId="15" xfId="0" applyNumberFormat="1" applyFont="1" applyFill="1" applyBorder="1" applyAlignment="1">
      <alignment horizontal="center"/>
    </xf>
    <xf numFmtId="9" fontId="4" fillId="5" borderId="19" xfId="0" applyNumberFormat="1" applyFont="1" applyFill="1" applyBorder="1" applyAlignment="1">
      <alignment horizontal="center"/>
    </xf>
    <xf numFmtId="9" fontId="4" fillId="2" borderId="19" xfId="0" applyNumberFormat="1" applyFont="1" applyFill="1" applyBorder="1" applyAlignment="1">
      <alignment horizontal="center"/>
    </xf>
    <xf numFmtId="9" fontId="4" fillId="6" borderId="19" xfId="0" applyNumberFormat="1" applyFont="1" applyFill="1" applyBorder="1" applyAlignment="1">
      <alignment horizontal="center"/>
    </xf>
    <xf numFmtId="9" fontId="4" fillId="4" borderId="19" xfId="0" applyNumberFormat="1" applyFont="1" applyFill="1" applyBorder="1" applyAlignment="1">
      <alignment horizontal="center"/>
    </xf>
    <xf numFmtId="9" fontId="4" fillId="3" borderId="19" xfId="0" applyNumberFormat="1" applyFont="1" applyFill="1" applyBorder="1" applyAlignment="1">
      <alignment horizontal="center"/>
    </xf>
    <xf numFmtId="164" fontId="1" fillId="5" borderId="18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6" borderId="18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9" fontId="4" fillId="4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D393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9"/>
  <sheetViews>
    <sheetView tabSelected="1" topLeftCell="F1" zoomScale="90" zoomScaleNormal="90" workbookViewId="0">
      <selection activeCell="B27" sqref="B27:R27"/>
    </sheetView>
  </sheetViews>
  <sheetFormatPr defaultRowHeight="15" x14ac:dyDescent="0.25"/>
  <cols>
    <col min="1" max="1" width="11.28515625" customWidth="1"/>
    <col min="2" max="2" width="7" customWidth="1"/>
    <col min="3" max="3" width="8" customWidth="1"/>
    <col min="4" max="4" width="7.7109375" customWidth="1"/>
    <col min="5" max="5" width="10.28515625" customWidth="1"/>
    <col min="6" max="7" width="7.7109375" customWidth="1"/>
    <col min="8" max="8" width="6.5703125" customWidth="1"/>
    <col min="9" max="9" width="7.7109375" customWidth="1"/>
    <col min="10" max="10" width="6.7109375" customWidth="1"/>
    <col min="11" max="11" width="7.7109375" customWidth="1"/>
    <col min="12" max="12" width="6" customWidth="1"/>
    <col min="13" max="13" width="9.5703125" customWidth="1"/>
    <col min="14" max="14" width="6" customWidth="1"/>
    <col min="15" max="15" width="7.7109375" customWidth="1"/>
    <col min="16" max="16" width="6.7109375" customWidth="1"/>
    <col min="17" max="17" width="10.28515625" customWidth="1"/>
    <col min="18" max="18" width="6.5703125" customWidth="1"/>
    <col min="19" max="19" width="7.7109375" customWidth="1"/>
    <col min="20" max="20" width="6.7109375" customWidth="1"/>
    <col min="21" max="21" width="7.7109375" customWidth="1"/>
    <col min="22" max="22" width="6.5703125" customWidth="1"/>
    <col min="23" max="23" width="7.7109375" customWidth="1"/>
    <col min="24" max="24" width="6.5703125" customWidth="1"/>
    <col min="25" max="25" width="7.7109375" customWidth="1"/>
    <col min="26" max="26" width="6.7109375" customWidth="1"/>
    <col min="27" max="27" width="7.7109375" customWidth="1"/>
    <col min="28" max="28" width="5.85546875" customWidth="1"/>
    <col min="29" max="29" width="9.5703125" customWidth="1"/>
    <col min="30" max="30" width="7" customWidth="1"/>
    <col min="31" max="31" width="7.7109375" customWidth="1"/>
    <col min="32" max="32" width="7" customWidth="1"/>
    <col min="33" max="35" width="7.7109375" customWidth="1"/>
    <col min="36" max="36" width="7.140625" customWidth="1"/>
    <col min="37" max="37" width="7.85546875" customWidth="1"/>
  </cols>
  <sheetData>
    <row r="1" spans="1:67" ht="15.75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67" ht="16.5" thickBot="1" x14ac:dyDescent="0.3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</row>
    <row r="3" spans="1:67" x14ac:dyDescent="0.25">
      <c r="A3" s="75" t="s">
        <v>28</v>
      </c>
      <c r="B3" s="103" t="s">
        <v>27</v>
      </c>
      <c r="C3" s="83"/>
      <c r="D3" s="78" t="s">
        <v>0</v>
      </c>
      <c r="E3" s="79"/>
      <c r="F3" s="79"/>
      <c r="G3" s="80"/>
      <c r="H3" s="78" t="s">
        <v>1</v>
      </c>
      <c r="I3" s="79"/>
      <c r="J3" s="79"/>
      <c r="K3" s="79"/>
      <c r="L3" s="79"/>
      <c r="M3" s="79"/>
      <c r="N3" s="79"/>
      <c r="O3" s="80"/>
      <c r="P3" s="78" t="s">
        <v>2</v>
      </c>
      <c r="Q3" s="79"/>
      <c r="R3" s="79"/>
      <c r="S3" s="80"/>
      <c r="T3" s="78" t="s">
        <v>3</v>
      </c>
      <c r="U3" s="79"/>
      <c r="V3" s="79"/>
      <c r="W3" s="79"/>
      <c r="X3" s="79"/>
      <c r="Y3" s="80"/>
      <c r="Z3" s="78" t="s">
        <v>32</v>
      </c>
      <c r="AA3" s="79"/>
      <c r="AB3" s="79"/>
      <c r="AC3" s="79"/>
      <c r="AD3" s="79"/>
      <c r="AE3" s="79"/>
      <c r="AF3" s="79"/>
      <c r="AG3" s="79"/>
      <c r="AH3" s="79"/>
      <c r="AI3" s="79"/>
      <c r="AJ3" s="86" t="s">
        <v>34</v>
      </c>
      <c r="AK3" s="87"/>
    </row>
    <row r="4" spans="1:67" ht="201.75" customHeight="1" x14ac:dyDescent="0.25">
      <c r="A4" s="76"/>
      <c r="B4" s="104"/>
      <c r="C4" s="84"/>
      <c r="D4" s="81" t="s">
        <v>13</v>
      </c>
      <c r="E4" s="82"/>
      <c r="F4" s="81" t="s">
        <v>5</v>
      </c>
      <c r="G4" s="82"/>
      <c r="H4" s="81" t="s">
        <v>14</v>
      </c>
      <c r="I4" s="82"/>
      <c r="J4" s="81" t="s">
        <v>15</v>
      </c>
      <c r="K4" s="82"/>
      <c r="L4" s="81" t="s">
        <v>16</v>
      </c>
      <c r="M4" s="82"/>
      <c r="N4" s="81" t="s">
        <v>17</v>
      </c>
      <c r="O4" s="82"/>
      <c r="P4" s="81" t="s">
        <v>18</v>
      </c>
      <c r="Q4" s="82"/>
      <c r="R4" s="81" t="s">
        <v>19</v>
      </c>
      <c r="S4" s="82"/>
      <c r="T4" s="81" t="s">
        <v>20</v>
      </c>
      <c r="U4" s="82"/>
      <c r="V4" s="81" t="s">
        <v>21</v>
      </c>
      <c r="W4" s="82"/>
      <c r="X4" s="81" t="s">
        <v>22</v>
      </c>
      <c r="Y4" s="82"/>
      <c r="Z4" s="81" t="s">
        <v>23</v>
      </c>
      <c r="AA4" s="82"/>
      <c r="AB4" s="81" t="s">
        <v>4</v>
      </c>
      <c r="AC4" s="82"/>
      <c r="AD4" s="81" t="s">
        <v>24</v>
      </c>
      <c r="AE4" s="82"/>
      <c r="AF4" s="81" t="s">
        <v>25</v>
      </c>
      <c r="AG4" s="82"/>
      <c r="AH4" s="81" t="s">
        <v>26</v>
      </c>
      <c r="AI4" s="90"/>
      <c r="AJ4" s="88"/>
      <c r="AK4" s="89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14.25" customHeight="1" x14ac:dyDescent="0.25">
      <c r="A5" s="77"/>
      <c r="B5" s="105"/>
      <c r="C5" s="85"/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1" t="s">
        <v>6</v>
      </c>
      <c r="K5" s="1" t="s">
        <v>7</v>
      </c>
      <c r="L5" s="1" t="s">
        <v>6</v>
      </c>
      <c r="M5" s="1" t="s">
        <v>7</v>
      </c>
      <c r="N5" s="1" t="s">
        <v>6</v>
      </c>
      <c r="O5" s="1" t="s">
        <v>7</v>
      </c>
      <c r="P5" s="1" t="s">
        <v>6</v>
      </c>
      <c r="Q5" s="1" t="s">
        <v>7</v>
      </c>
      <c r="R5" s="1" t="s">
        <v>6</v>
      </c>
      <c r="S5" s="1" t="s">
        <v>7</v>
      </c>
      <c r="T5" s="1" t="s">
        <v>6</v>
      </c>
      <c r="U5" s="1" t="s">
        <v>7</v>
      </c>
      <c r="V5" s="1" t="s">
        <v>6</v>
      </c>
      <c r="W5" s="1" t="s">
        <v>7</v>
      </c>
      <c r="X5" s="1" t="s">
        <v>6</v>
      </c>
      <c r="Y5" s="1" t="s">
        <v>7</v>
      </c>
      <c r="Z5" s="1" t="s">
        <v>6</v>
      </c>
      <c r="AA5" s="1" t="s">
        <v>7</v>
      </c>
      <c r="AB5" s="1" t="s">
        <v>6</v>
      </c>
      <c r="AC5" s="1" t="s">
        <v>7</v>
      </c>
      <c r="AD5" s="1" t="s">
        <v>6</v>
      </c>
      <c r="AE5" s="1" t="s">
        <v>7</v>
      </c>
      <c r="AF5" s="1" t="s">
        <v>6</v>
      </c>
      <c r="AG5" s="1" t="s">
        <v>7</v>
      </c>
      <c r="AH5" s="1" t="s">
        <v>6</v>
      </c>
      <c r="AI5" s="18" t="s">
        <v>7</v>
      </c>
      <c r="AJ5" s="19" t="s">
        <v>6</v>
      </c>
      <c r="AK5" s="20" t="s">
        <v>7</v>
      </c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s="7" customFormat="1" ht="12.95" customHeight="1" x14ac:dyDescent="0.25">
      <c r="A6" s="91" t="s">
        <v>39</v>
      </c>
      <c r="B6" s="106">
        <v>32</v>
      </c>
      <c r="C6" s="42" t="s">
        <v>8</v>
      </c>
      <c r="D6" s="42">
        <v>0</v>
      </c>
      <c r="E6" s="46">
        <f>D6/B6</f>
        <v>0</v>
      </c>
      <c r="F6" s="43">
        <v>0</v>
      </c>
      <c r="G6" s="46">
        <f>F6/B6</f>
        <v>0</v>
      </c>
      <c r="H6" s="43">
        <v>0</v>
      </c>
      <c r="I6" s="46">
        <f>H6/B6</f>
        <v>0</v>
      </c>
      <c r="J6" s="43">
        <v>0</v>
      </c>
      <c r="K6" s="46">
        <f>J6/B6</f>
        <v>0</v>
      </c>
      <c r="L6" s="43">
        <v>0</v>
      </c>
      <c r="M6" s="46">
        <f>L6/B6</f>
        <v>0</v>
      </c>
      <c r="N6" s="43">
        <v>0</v>
      </c>
      <c r="O6" s="46">
        <f>N6/B6</f>
        <v>0</v>
      </c>
      <c r="P6" s="43">
        <v>0</v>
      </c>
      <c r="Q6" s="46">
        <f>P6/B6</f>
        <v>0</v>
      </c>
      <c r="R6" s="43">
        <v>0</v>
      </c>
      <c r="S6" s="46">
        <f>R6/B6</f>
        <v>0</v>
      </c>
      <c r="T6" s="43">
        <v>0</v>
      </c>
      <c r="U6" s="46">
        <f>T6/B6</f>
        <v>0</v>
      </c>
      <c r="V6" s="43">
        <v>0</v>
      </c>
      <c r="W6" s="51">
        <f>V6/B6</f>
        <v>0</v>
      </c>
      <c r="X6" s="43">
        <v>0</v>
      </c>
      <c r="Y6" s="46">
        <f>X6/B6</f>
        <v>0</v>
      </c>
      <c r="Z6" s="43">
        <v>0</v>
      </c>
      <c r="AA6" s="46">
        <f>Z6/B6</f>
        <v>0</v>
      </c>
      <c r="AB6" s="43">
        <v>0</v>
      </c>
      <c r="AC6" s="46">
        <f>AB6/B6</f>
        <v>0</v>
      </c>
      <c r="AD6" s="43">
        <v>0</v>
      </c>
      <c r="AE6" s="46">
        <f>AD6/B6</f>
        <v>0</v>
      </c>
      <c r="AF6" s="43">
        <v>0</v>
      </c>
      <c r="AG6" s="46">
        <f>AF6/B6</f>
        <v>0</v>
      </c>
      <c r="AH6" s="43">
        <v>0</v>
      </c>
      <c r="AI6" s="53">
        <f>AH6/B6</f>
        <v>0</v>
      </c>
      <c r="AJ6" s="62">
        <f>AVERAGE(AH6,AF6,AD6,AB6,Z6,X6,V6,T6,R6,P6,N6,L6,J6,H6,F6,D6)</f>
        <v>0</v>
      </c>
      <c r="AK6" s="57">
        <f>AJ6/B6</f>
        <v>0</v>
      </c>
    </row>
    <row r="7" spans="1:67" s="7" customFormat="1" ht="12.95" customHeight="1" x14ac:dyDescent="0.25">
      <c r="A7" s="92"/>
      <c r="B7" s="107"/>
      <c r="C7" s="42" t="s">
        <v>9</v>
      </c>
      <c r="D7" s="42">
        <v>3</v>
      </c>
      <c r="E7" s="46">
        <f>D7/B6</f>
        <v>9.375E-2</v>
      </c>
      <c r="F7" s="43">
        <v>4</v>
      </c>
      <c r="G7" s="46">
        <f>F7/B6</f>
        <v>0.125</v>
      </c>
      <c r="H7" s="43">
        <v>3</v>
      </c>
      <c r="I7" s="46">
        <f>H7/B6</f>
        <v>9.375E-2</v>
      </c>
      <c r="J7" s="43">
        <v>2</v>
      </c>
      <c r="K7" s="46">
        <f>J7/B6</f>
        <v>6.25E-2</v>
      </c>
      <c r="L7" s="43">
        <v>4</v>
      </c>
      <c r="M7" s="46">
        <f>L7/B6</f>
        <v>0.125</v>
      </c>
      <c r="N7" s="43">
        <v>4</v>
      </c>
      <c r="O7" s="46">
        <f>N7/B6</f>
        <v>0.125</v>
      </c>
      <c r="P7" s="43">
        <v>2</v>
      </c>
      <c r="Q7" s="46">
        <f>P7/B6</f>
        <v>6.25E-2</v>
      </c>
      <c r="R7" s="43">
        <v>3</v>
      </c>
      <c r="S7" s="46">
        <f>R7/B6</f>
        <v>9.375E-2</v>
      </c>
      <c r="T7" s="43">
        <v>5</v>
      </c>
      <c r="U7" s="46">
        <f>T7/B6</f>
        <v>0.15625</v>
      </c>
      <c r="V7" s="43">
        <v>3</v>
      </c>
      <c r="W7" s="46">
        <f>V7/B6</f>
        <v>9.375E-2</v>
      </c>
      <c r="X7" s="43">
        <v>5</v>
      </c>
      <c r="Y7" s="46">
        <f>X7/B6</f>
        <v>0.15625</v>
      </c>
      <c r="Z7" s="43">
        <v>7</v>
      </c>
      <c r="AA7" s="46">
        <f>Z7/B6</f>
        <v>0.21875</v>
      </c>
      <c r="AB7" s="43">
        <v>2</v>
      </c>
      <c r="AC7" s="46">
        <f>AB7/B6</f>
        <v>6.25E-2</v>
      </c>
      <c r="AD7" s="43">
        <v>3</v>
      </c>
      <c r="AE7" s="46">
        <f>AD7/B6</f>
        <v>9.375E-2</v>
      </c>
      <c r="AF7" s="43">
        <v>1</v>
      </c>
      <c r="AG7" s="46">
        <f>AF7/B6</f>
        <v>3.125E-2</v>
      </c>
      <c r="AH7" s="43">
        <v>1</v>
      </c>
      <c r="AI7" s="53">
        <f>AH7/B6</f>
        <v>3.125E-2</v>
      </c>
      <c r="AJ7" s="62">
        <f>AVERAGE(AH7,AF7,AD7,AB7,Z7,X7,V7,T7,R7,P7,N7,L7,J7,H7,F7,D7)</f>
        <v>3.25</v>
      </c>
      <c r="AK7" s="57">
        <f>AJ7/B6</f>
        <v>0.1015625</v>
      </c>
    </row>
    <row r="8" spans="1:67" s="7" customFormat="1" ht="12.95" customHeight="1" x14ac:dyDescent="0.25">
      <c r="A8" s="92"/>
      <c r="B8" s="107"/>
      <c r="C8" s="42" t="s">
        <v>10</v>
      </c>
      <c r="D8" s="42">
        <v>29</v>
      </c>
      <c r="E8" s="46">
        <f>D8/B6</f>
        <v>0.90625</v>
      </c>
      <c r="F8" s="43">
        <v>28</v>
      </c>
      <c r="G8" s="46">
        <f>F8/B6</f>
        <v>0.875</v>
      </c>
      <c r="H8" s="43">
        <v>29</v>
      </c>
      <c r="I8" s="46">
        <f>H8/B6</f>
        <v>0.90625</v>
      </c>
      <c r="J8" s="43">
        <v>30</v>
      </c>
      <c r="K8" s="46">
        <f>J8/B6</f>
        <v>0.9375</v>
      </c>
      <c r="L8" s="43">
        <v>28</v>
      </c>
      <c r="M8" s="46">
        <f>L8/B6</f>
        <v>0.875</v>
      </c>
      <c r="N8" s="43">
        <v>28</v>
      </c>
      <c r="O8" s="46">
        <f>N8/B6</f>
        <v>0.875</v>
      </c>
      <c r="P8" s="43">
        <v>30</v>
      </c>
      <c r="Q8" s="46">
        <f>P8/B6</f>
        <v>0.9375</v>
      </c>
      <c r="R8" s="43">
        <v>29</v>
      </c>
      <c r="S8" s="46">
        <f>R8/B6</f>
        <v>0.90625</v>
      </c>
      <c r="T8" s="43">
        <v>27</v>
      </c>
      <c r="U8" s="46">
        <f>T8/B6</f>
        <v>0.84375</v>
      </c>
      <c r="V8" s="43">
        <v>29</v>
      </c>
      <c r="W8" s="46">
        <f>V8/B6</f>
        <v>0.90625</v>
      </c>
      <c r="X8" s="43">
        <v>27</v>
      </c>
      <c r="Y8" s="46">
        <f>X8/B6</f>
        <v>0.84375</v>
      </c>
      <c r="Z8" s="43">
        <v>25</v>
      </c>
      <c r="AA8" s="46">
        <f>Z8/B6</f>
        <v>0.78125</v>
      </c>
      <c r="AB8" s="43">
        <v>30</v>
      </c>
      <c r="AC8" s="46">
        <f>AB8/B6</f>
        <v>0.9375</v>
      </c>
      <c r="AD8" s="43">
        <v>29</v>
      </c>
      <c r="AE8" s="46">
        <f>AD8/B6</f>
        <v>0.90625</v>
      </c>
      <c r="AF8" s="43">
        <v>31</v>
      </c>
      <c r="AG8" s="46">
        <f>AF8/B6</f>
        <v>0.96875</v>
      </c>
      <c r="AH8" s="43">
        <v>31</v>
      </c>
      <c r="AI8" s="53">
        <f>AH8/B6</f>
        <v>0.96875</v>
      </c>
      <c r="AJ8" s="62">
        <f>AVERAGE(AH8,AF8,AD8,AB8,Z8,X8,V8,T8,R8,P8,N8,L8,J8,H8,F8,D8)</f>
        <v>28.75</v>
      </c>
      <c r="AK8" s="57">
        <f>AJ8/B6</f>
        <v>0.8984375</v>
      </c>
    </row>
    <row r="9" spans="1:67" s="8" customFormat="1" ht="12.95" customHeight="1" thickBot="1" x14ac:dyDescent="0.3">
      <c r="A9" s="93"/>
      <c r="B9" s="108"/>
      <c r="C9" s="44" t="s">
        <v>11</v>
      </c>
      <c r="D9" s="44">
        <f>SUM(D6,D7,D8)</f>
        <v>32</v>
      </c>
      <c r="E9" s="47">
        <f>D9/B6</f>
        <v>1</v>
      </c>
      <c r="F9" s="45">
        <f>SUM(F6,F7,F8)</f>
        <v>32</v>
      </c>
      <c r="G9" s="47">
        <f>F9/B6</f>
        <v>1</v>
      </c>
      <c r="H9" s="45">
        <f>SUM(H6,H7,H8)</f>
        <v>32</v>
      </c>
      <c r="I9" s="47">
        <f>H9/B6</f>
        <v>1</v>
      </c>
      <c r="J9" s="45">
        <f>SUM(J6,J7,J8)</f>
        <v>32</v>
      </c>
      <c r="K9" s="47">
        <f>J9/B6</f>
        <v>1</v>
      </c>
      <c r="L9" s="45">
        <f>SUM(L6,L7,L8)</f>
        <v>32</v>
      </c>
      <c r="M9" s="47">
        <f>L9/B6</f>
        <v>1</v>
      </c>
      <c r="N9" s="45">
        <f>SUM(N6,N7,N8)</f>
        <v>32</v>
      </c>
      <c r="O9" s="47">
        <f>N9/B6</f>
        <v>1</v>
      </c>
      <c r="P9" s="45">
        <f>SUM(P6,P7,P8)</f>
        <v>32</v>
      </c>
      <c r="Q9" s="47">
        <f>P9/B6</f>
        <v>1</v>
      </c>
      <c r="R9" s="45">
        <f>SUM(R6,R7,R8)</f>
        <v>32</v>
      </c>
      <c r="S9" s="47">
        <f>R9/B6</f>
        <v>1</v>
      </c>
      <c r="T9" s="45">
        <f>SUM(T6,T7,T8)</f>
        <v>32</v>
      </c>
      <c r="U9" s="47">
        <f>T9/B6</f>
        <v>1</v>
      </c>
      <c r="V9" s="45">
        <f>SUM(V6,V7,V8)</f>
        <v>32</v>
      </c>
      <c r="W9" s="47">
        <f>V9/B6</f>
        <v>1</v>
      </c>
      <c r="X9" s="45">
        <f>SUM(X6,X7,X8)</f>
        <v>32</v>
      </c>
      <c r="Y9" s="47">
        <f>X9/B6</f>
        <v>1</v>
      </c>
      <c r="Z9" s="45">
        <f>SUM(Z6,Z7,Z8)</f>
        <v>32</v>
      </c>
      <c r="AA9" s="47">
        <f>Z9/B6</f>
        <v>1</v>
      </c>
      <c r="AB9" s="45">
        <f>SUM(AB6,AB7,AB8)</f>
        <v>32</v>
      </c>
      <c r="AC9" s="47">
        <f>AB9/B6</f>
        <v>1</v>
      </c>
      <c r="AD9" s="45">
        <f>SUM(AD6,AD7,AD8)</f>
        <v>32</v>
      </c>
      <c r="AE9" s="47">
        <f>AD9/B6</f>
        <v>1</v>
      </c>
      <c r="AF9" s="45">
        <f>SUM(AF6,AF7,AF8)</f>
        <v>32</v>
      </c>
      <c r="AG9" s="47">
        <f>AF9/B6</f>
        <v>1</v>
      </c>
      <c r="AH9" s="45">
        <f>SUM(AH6,AH7,AH8)</f>
        <v>32</v>
      </c>
      <c r="AI9" s="54">
        <f>AH9/B6</f>
        <v>1</v>
      </c>
      <c r="AJ9" s="62">
        <f>SUM(AJ6,AJ7,AJ8)</f>
        <v>32</v>
      </c>
      <c r="AK9" s="57">
        <f>AJ9/B6</f>
        <v>1</v>
      </c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s="10" customFormat="1" ht="12.95" customHeight="1" x14ac:dyDescent="0.25">
      <c r="A10" s="94" t="s">
        <v>40</v>
      </c>
      <c r="B10" s="109">
        <v>30</v>
      </c>
      <c r="C10" s="9" t="s">
        <v>8</v>
      </c>
      <c r="D10" s="27">
        <v>0</v>
      </c>
      <c r="E10" s="28">
        <f>D10/B10</f>
        <v>0</v>
      </c>
      <c r="F10" s="27">
        <v>0</v>
      </c>
      <c r="G10" s="28">
        <f>F10/B10</f>
        <v>0</v>
      </c>
      <c r="H10" s="27">
        <v>0</v>
      </c>
      <c r="I10" s="28">
        <f>H10/B10</f>
        <v>0</v>
      </c>
      <c r="J10" s="27">
        <v>0</v>
      </c>
      <c r="K10" s="28">
        <f>J10/B10</f>
        <v>0</v>
      </c>
      <c r="L10" s="27">
        <v>0</v>
      </c>
      <c r="M10" s="28">
        <f>L10/B10</f>
        <v>0</v>
      </c>
      <c r="N10" s="27">
        <v>0</v>
      </c>
      <c r="O10" s="28">
        <f>N10/B10</f>
        <v>0</v>
      </c>
      <c r="P10" s="27">
        <v>0</v>
      </c>
      <c r="Q10" s="28">
        <f>P10/B10</f>
        <v>0</v>
      </c>
      <c r="R10" s="27">
        <v>0</v>
      </c>
      <c r="S10" s="28">
        <f>R10/B10</f>
        <v>0</v>
      </c>
      <c r="T10" s="27">
        <v>0</v>
      </c>
      <c r="U10" s="28">
        <f>T10/B10</f>
        <v>0</v>
      </c>
      <c r="V10" s="27">
        <v>0</v>
      </c>
      <c r="W10" s="28">
        <f>V10/B10</f>
        <v>0</v>
      </c>
      <c r="X10" s="27">
        <v>0</v>
      </c>
      <c r="Y10" s="28">
        <f>X10/B10</f>
        <v>0</v>
      </c>
      <c r="Z10" s="27">
        <v>0</v>
      </c>
      <c r="AA10" s="28">
        <f>Z10/B10</f>
        <v>0</v>
      </c>
      <c r="AB10" s="27">
        <v>0</v>
      </c>
      <c r="AC10" s="28">
        <f>AB10/B10</f>
        <v>0</v>
      </c>
      <c r="AD10" s="27">
        <v>0</v>
      </c>
      <c r="AE10" s="28">
        <f>AD10/B10</f>
        <v>0</v>
      </c>
      <c r="AF10" s="27">
        <v>0</v>
      </c>
      <c r="AG10" s="28">
        <f>AF10/B10</f>
        <v>0</v>
      </c>
      <c r="AH10" s="27">
        <v>0</v>
      </c>
      <c r="AI10" s="28">
        <f>AH10/B10</f>
        <v>0</v>
      </c>
      <c r="AJ10" s="63">
        <f>AVERAGE(AH10,AF10,AD10,AB10,Z10,X10,V10,T10,R10,P10,N10,L10,J10,H10,F10,D10)</f>
        <v>0</v>
      </c>
      <c r="AK10" s="58">
        <f t="shared" ref="AK10" si="0">AJ10/B10</f>
        <v>0</v>
      </c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</row>
    <row r="11" spans="1:67" s="7" customFormat="1" ht="12.95" customHeight="1" x14ac:dyDescent="0.25">
      <c r="A11" s="95"/>
      <c r="B11" s="110"/>
      <c r="C11" s="2" t="s">
        <v>9</v>
      </c>
      <c r="D11" s="27">
        <v>3</v>
      </c>
      <c r="E11" s="28">
        <f>D11/B10</f>
        <v>0.1</v>
      </c>
      <c r="F11" s="27">
        <v>4</v>
      </c>
      <c r="G11" s="28">
        <f>F11/B10</f>
        <v>0.13333333333333333</v>
      </c>
      <c r="H11" s="27">
        <v>2</v>
      </c>
      <c r="I11" s="28">
        <f>H11/B10</f>
        <v>6.6666666666666666E-2</v>
      </c>
      <c r="J11" s="27">
        <v>0</v>
      </c>
      <c r="K11" s="28">
        <f>J11/B10</f>
        <v>0</v>
      </c>
      <c r="L11" s="27">
        <v>1</v>
      </c>
      <c r="M11" s="28">
        <f>L11/B10</f>
        <v>3.3333333333333333E-2</v>
      </c>
      <c r="N11" s="27">
        <v>1</v>
      </c>
      <c r="O11" s="28">
        <f>N11/B10</f>
        <v>3.3333333333333333E-2</v>
      </c>
      <c r="P11" s="27">
        <v>2</v>
      </c>
      <c r="Q11" s="28">
        <f>P11/B10</f>
        <v>6.6666666666666666E-2</v>
      </c>
      <c r="R11" s="27">
        <v>2</v>
      </c>
      <c r="S11" s="28">
        <f>R11/B10</f>
        <v>6.6666666666666666E-2</v>
      </c>
      <c r="T11" s="27">
        <v>0</v>
      </c>
      <c r="U11" s="28">
        <f>T11/B10</f>
        <v>0</v>
      </c>
      <c r="V11" s="27">
        <v>3</v>
      </c>
      <c r="W11" s="28">
        <f>V11/B10</f>
        <v>0.1</v>
      </c>
      <c r="X11" s="27">
        <v>2</v>
      </c>
      <c r="Y11" s="28">
        <f>X11/B10</f>
        <v>6.6666666666666666E-2</v>
      </c>
      <c r="Z11" s="27">
        <v>5</v>
      </c>
      <c r="AA11" s="28">
        <f>Z11/B10</f>
        <v>0.16666666666666666</v>
      </c>
      <c r="AB11" s="27">
        <v>4</v>
      </c>
      <c r="AC11" s="28">
        <f>AB11/B10</f>
        <v>0.13333333333333333</v>
      </c>
      <c r="AD11" s="27">
        <v>6</v>
      </c>
      <c r="AE11" s="28">
        <f>AD11/B10</f>
        <v>0.2</v>
      </c>
      <c r="AF11" s="27">
        <v>3</v>
      </c>
      <c r="AG11" s="28">
        <f>AF11/B10</f>
        <v>0.1</v>
      </c>
      <c r="AH11" s="27">
        <v>2</v>
      </c>
      <c r="AI11" s="28">
        <f>AH11/B10</f>
        <v>6.6666666666666666E-2</v>
      </c>
      <c r="AJ11" s="63">
        <f>AVERAGE(AH11,AF11,AD11,AB11,Z11,X11,V11,T11,R11,P11,N11,L11,J11,H11,F11,D11)</f>
        <v>2.5</v>
      </c>
      <c r="AK11" s="58">
        <f t="shared" ref="AK11" si="1">AJ11/B10</f>
        <v>8.3333333333333329E-2</v>
      </c>
    </row>
    <row r="12" spans="1:67" s="7" customFormat="1" ht="12.95" customHeight="1" x14ac:dyDescent="0.25">
      <c r="A12" s="95"/>
      <c r="B12" s="110"/>
      <c r="C12" s="2" t="s">
        <v>10</v>
      </c>
      <c r="D12" s="27">
        <v>27</v>
      </c>
      <c r="E12" s="28">
        <f>D12/B10</f>
        <v>0.9</v>
      </c>
      <c r="F12" s="27">
        <v>26</v>
      </c>
      <c r="G12" s="28">
        <f>F12/B10</f>
        <v>0.8666666666666667</v>
      </c>
      <c r="H12" s="27">
        <v>28</v>
      </c>
      <c r="I12" s="28">
        <f>H12/B10</f>
        <v>0.93333333333333335</v>
      </c>
      <c r="J12" s="27">
        <v>30</v>
      </c>
      <c r="K12" s="28">
        <f>J12/B10</f>
        <v>1</v>
      </c>
      <c r="L12" s="27">
        <v>29</v>
      </c>
      <c r="M12" s="28">
        <f>L12/B10</f>
        <v>0.96666666666666667</v>
      </c>
      <c r="N12" s="27">
        <v>29</v>
      </c>
      <c r="O12" s="28">
        <f>N12/B10</f>
        <v>0.96666666666666667</v>
      </c>
      <c r="P12" s="27">
        <v>28</v>
      </c>
      <c r="Q12" s="28">
        <f>P12/B10</f>
        <v>0.93333333333333335</v>
      </c>
      <c r="R12" s="27">
        <v>28</v>
      </c>
      <c r="S12" s="28">
        <f>R12/B10</f>
        <v>0.93333333333333335</v>
      </c>
      <c r="T12" s="27">
        <v>30</v>
      </c>
      <c r="U12" s="28">
        <f>T12/B10</f>
        <v>1</v>
      </c>
      <c r="V12" s="27">
        <v>27</v>
      </c>
      <c r="W12" s="28">
        <f>V12/B10</f>
        <v>0.9</v>
      </c>
      <c r="X12" s="27">
        <v>28</v>
      </c>
      <c r="Y12" s="28">
        <f>X12/B10</f>
        <v>0.93333333333333335</v>
      </c>
      <c r="Z12" s="27">
        <v>25</v>
      </c>
      <c r="AA12" s="28">
        <f>Z12/B10</f>
        <v>0.83333333333333337</v>
      </c>
      <c r="AB12" s="27">
        <v>26</v>
      </c>
      <c r="AC12" s="28">
        <f>AB12/B10</f>
        <v>0.8666666666666667</v>
      </c>
      <c r="AD12" s="27">
        <v>24</v>
      </c>
      <c r="AE12" s="28">
        <f>AD12/B10</f>
        <v>0.8</v>
      </c>
      <c r="AF12" s="27">
        <v>27</v>
      </c>
      <c r="AG12" s="28">
        <f>AF12/B10</f>
        <v>0.9</v>
      </c>
      <c r="AH12" s="27">
        <v>28</v>
      </c>
      <c r="AI12" s="28">
        <f>AH12/B10</f>
        <v>0.93333333333333335</v>
      </c>
      <c r="AJ12" s="63">
        <f>AVERAGE(AH12,AF12,AD12,AB12,Z12,X12,V12,T12,R12,P12,N12,L12,J12,H12,F12,D12)</f>
        <v>27.5</v>
      </c>
      <c r="AK12" s="58">
        <f t="shared" ref="AK12" si="2">AJ12/B10</f>
        <v>0.91666666666666663</v>
      </c>
    </row>
    <row r="13" spans="1:67" s="8" customFormat="1" ht="12.95" customHeight="1" thickBot="1" x14ac:dyDescent="0.3">
      <c r="A13" s="96"/>
      <c r="B13" s="111"/>
      <c r="C13" s="11" t="s">
        <v>11</v>
      </c>
      <c r="D13" s="29">
        <f>SUM(D10:D12)</f>
        <v>30</v>
      </c>
      <c r="E13" s="30">
        <v>1</v>
      </c>
      <c r="F13" s="29">
        <f>SUM(F10:F12)</f>
        <v>30</v>
      </c>
      <c r="G13" s="30">
        <v>1</v>
      </c>
      <c r="H13" s="29">
        <f>SUM(H10:H12)</f>
        <v>30</v>
      </c>
      <c r="I13" s="30">
        <v>1</v>
      </c>
      <c r="J13" s="29">
        <f t="shared" ref="J13:AI13" si="3">SUM(J10:J12)</f>
        <v>30</v>
      </c>
      <c r="K13" s="30">
        <f t="shared" si="3"/>
        <v>1</v>
      </c>
      <c r="L13" s="29">
        <f t="shared" si="3"/>
        <v>30</v>
      </c>
      <c r="M13" s="30">
        <f t="shared" si="3"/>
        <v>1</v>
      </c>
      <c r="N13" s="29">
        <f t="shared" si="3"/>
        <v>30</v>
      </c>
      <c r="O13" s="30">
        <f t="shared" si="3"/>
        <v>1</v>
      </c>
      <c r="P13" s="29">
        <f t="shared" si="3"/>
        <v>30</v>
      </c>
      <c r="Q13" s="30">
        <f t="shared" si="3"/>
        <v>1</v>
      </c>
      <c r="R13" s="29">
        <f t="shared" si="3"/>
        <v>30</v>
      </c>
      <c r="S13" s="30">
        <f t="shared" si="3"/>
        <v>1</v>
      </c>
      <c r="T13" s="29">
        <f t="shared" si="3"/>
        <v>30</v>
      </c>
      <c r="U13" s="30">
        <f t="shared" si="3"/>
        <v>1</v>
      </c>
      <c r="V13" s="29">
        <f t="shared" si="3"/>
        <v>30</v>
      </c>
      <c r="W13" s="30">
        <f t="shared" si="3"/>
        <v>1</v>
      </c>
      <c r="X13" s="29">
        <f t="shared" si="3"/>
        <v>30</v>
      </c>
      <c r="Y13" s="30">
        <f t="shared" si="3"/>
        <v>1</v>
      </c>
      <c r="Z13" s="29">
        <f t="shared" si="3"/>
        <v>30</v>
      </c>
      <c r="AA13" s="30">
        <f t="shared" si="3"/>
        <v>1</v>
      </c>
      <c r="AB13" s="29">
        <f t="shared" si="3"/>
        <v>30</v>
      </c>
      <c r="AC13" s="30">
        <f t="shared" si="3"/>
        <v>1</v>
      </c>
      <c r="AD13" s="29">
        <f t="shared" si="3"/>
        <v>30</v>
      </c>
      <c r="AE13" s="30">
        <f t="shared" si="3"/>
        <v>1</v>
      </c>
      <c r="AF13" s="29">
        <f t="shared" si="3"/>
        <v>30</v>
      </c>
      <c r="AG13" s="30">
        <f t="shared" si="3"/>
        <v>1</v>
      </c>
      <c r="AH13" s="29">
        <f t="shared" si="3"/>
        <v>30</v>
      </c>
      <c r="AI13" s="30">
        <f t="shared" si="3"/>
        <v>1</v>
      </c>
      <c r="AJ13" s="63">
        <f>SUM(AJ10,AJ11,AJ12)</f>
        <v>30</v>
      </c>
      <c r="AK13" s="58">
        <f t="shared" ref="AK13" si="4">AJ13/B10</f>
        <v>1</v>
      </c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67" s="10" customFormat="1" ht="12.95" customHeight="1" x14ac:dyDescent="0.25">
      <c r="A14" s="115" t="s">
        <v>41</v>
      </c>
      <c r="B14" s="118">
        <v>31</v>
      </c>
      <c r="C14" s="34" t="s">
        <v>8</v>
      </c>
      <c r="D14" s="35">
        <v>0</v>
      </c>
      <c r="E14" s="36">
        <f>D14/B14</f>
        <v>0</v>
      </c>
      <c r="F14" s="35">
        <v>0</v>
      </c>
      <c r="G14" s="36">
        <f>F14/B14</f>
        <v>0</v>
      </c>
      <c r="H14" s="35">
        <v>0</v>
      </c>
      <c r="I14" s="36">
        <f>H14/B14</f>
        <v>0</v>
      </c>
      <c r="J14" s="35">
        <v>0</v>
      </c>
      <c r="K14" s="36">
        <f>J14/B14</f>
        <v>0</v>
      </c>
      <c r="L14" s="35">
        <v>0</v>
      </c>
      <c r="M14" s="36">
        <f>L14/B14</f>
        <v>0</v>
      </c>
      <c r="N14" s="35">
        <v>0</v>
      </c>
      <c r="O14" s="36">
        <f>N14/B14</f>
        <v>0</v>
      </c>
      <c r="P14" s="35">
        <v>0</v>
      </c>
      <c r="Q14" s="36">
        <f>P14/B14</f>
        <v>0</v>
      </c>
      <c r="R14" s="35">
        <v>0</v>
      </c>
      <c r="S14" s="36">
        <f>R14/B14</f>
        <v>0</v>
      </c>
      <c r="T14" s="35">
        <v>0</v>
      </c>
      <c r="U14" s="36">
        <f>T14/B14</f>
        <v>0</v>
      </c>
      <c r="V14" s="35">
        <v>0</v>
      </c>
      <c r="W14" s="36">
        <f>V14/B14</f>
        <v>0</v>
      </c>
      <c r="X14" s="35">
        <v>0</v>
      </c>
      <c r="Y14" s="36">
        <f>X14/B14</f>
        <v>0</v>
      </c>
      <c r="Z14" s="35">
        <v>0</v>
      </c>
      <c r="AA14" s="36">
        <f>Z14/B14</f>
        <v>0</v>
      </c>
      <c r="AB14" s="35">
        <v>0</v>
      </c>
      <c r="AC14" s="36">
        <f>AB14/B14</f>
        <v>0</v>
      </c>
      <c r="AD14" s="35">
        <v>0</v>
      </c>
      <c r="AE14" s="36">
        <f>AD14/B14</f>
        <v>0</v>
      </c>
      <c r="AF14" s="35">
        <v>0</v>
      </c>
      <c r="AG14" s="36">
        <f>AF14/B14</f>
        <v>0</v>
      </c>
      <c r="AH14" s="35">
        <v>0</v>
      </c>
      <c r="AI14" s="36">
        <f>AH14/B14</f>
        <v>0</v>
      </c>
      <c r="AJ14" s="64">
        <f>AVERAGE(AH14,AF14,AD14,AB14,Z14,X14,V14,T14,R14,P14,N14,L14,J14,H14,F14,D14)</f>
        <v>0</v>
      </c>
      <c r="AK14" s="59">
        <f t="shared" ref="AK14" si="5">AJ14/B14</f>
        <v>0</v>
      </c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s="7" customFormat="1" ht="12.95" customHeight="1" x14ac:dyDescent="0.25">
      <c r="A15" s="116"/>
      <c r="B15" s="119"/>
      <c r="C15" s="37" t="s">
        <v>9</v>
      </c>
      <c r="D15" s="35">
        <v>0</v>
      </c>
      <c r="E15" s="36">
        <f>D15/B14</f>
        <v>0</v>
      </c>
      <c r="F15" s="35">
        <v>0</v>
      </c>
      <c r="G15" s="36">
        <f>F15/B14</f>
        <v>0</v>
      </c>
      <c r="H15" s="35">
        <v>0</v>
      </c>
      <c r="I15" s="36">
        <f>H15/B14</f>
        <v>0</v>
      </c>
      <c r="J15" s="35">
        <v>0</v>
      </c>
      <c r="K15" s="36">
        <f>J15/B14</f>
        <v>0</v>
      </c>
      <c r="L15" s="35">
        <v>0</v>
      </c>
      <c r="M15" s="36">
        <f>L15/B14</f>
        <v>0</v>
      </c>
      <c r="N15" s="35">
        <v>0</v>
      </c>
      <c r="O15" s="36">
        <f>N15/B14</f>
        <v>0</v>
      </c>
      <c r="P15" s="35">
        <v>3</v>
      </c>
      <c r="Q15" s="36">
        <f>P15/B14</f>
        <v>9.6774193548387094E-2</v>
      </c>
      <c r="R15" s="35">
        <v>0</v>
      </c>
      <c r="S15" s="36">
        <f>R15/B14</f>
        <v>0</v>
      </c>
      <c r="T15" s="35">
        <v>4</v>
      </c>
      <c r="U15" s="36">
        <f>T15/B14</f>
        <v>0.12903225806451613</v>
      </c>
      <c r="V15" s="35">
        <v>5</v>
      </c>
      <c r="W15" s="36">
        <f>V15/B14</f>
        <v>0.16129032258064516</v>
      </c>
      <c r="X15" s="35">
        <v>5</v>
      </c>
      <c r="Y15" s="36">
        <f>X15/B14</f>
        <v>0.16129032258064516</v>
      </c>
      <c r="Z15" s="35">
        <v>4</v>
      </c>
      <c r="AA15" s="36">
        <f>Z15/B14</f>
        <v>0.12903225806451613</v>
      </c>
      <c r="AB15" s="35">
        <v>5</v>
      </c>
      <c r="AC15" s="36">
        <f>AB15/B14</f>
        <v>0.16129032258064516</v>
      </c>
      <c r="AD15" s="35">
        <v>4</v>
      </c>
      <c r="AE15" s="36">
        <f>AD15/B14</f>
        <v>0.12903225806451613</v>
      </c>
      <c r="AF15" s="35">
        <v>5</v>
      </c>
      <c r="AG15" s="36">
        <f>AF15/B14</f>
        <v>0.16129032258064516</v>
      </c>
      <c r="AH15" s="35">
        <v>4</v>
      </c>
      <c r="AI15" s="36">
        <f>AH15/B14</f>
        <v>0.12903225806451613</v>
      </c>
      <c r="AJ15" s="64">
        <f>AVERAGE(AH15,AF15,AD15,AB15,Z15,X15,V15,T15,R15,P15,N15,L15,J15,H15,F15,D15)</f>
        <v>2.4375</v>
      </c>
      <c r="AK15" s="59">
        <f t="shared" ref="AK15" si="6">AJ15/B14</f>
        <v>7.8629032258064516E-2</v>
      </c>
    </row>
    <row r="16" spans="1:67" s="7" customFormat="1" ht="12.95" customHeight="1" x14ac:dyDescent="0.25">
      <c r="A16" s="116"/>
      <c r="B16" s="119"/>
      <c r="C16" s="37" t="s">
        <v>10</v>
      </c>
      <c r="D16" s="35">
        <v>31</v>
      </c>
      <c r="E16" s="36">
        <f>D16/B14</f>
        <v>1</v>
      </c>
      <c r="F16" s="35">
        <v>31</v>
      </c>
      <c r="G16" s="36">
        <f>F16/B14</f>
        <v>1</v>
      </c>
      <c r="H16" s="35">
        <v>31</v>
      </c>
      <c r="I16" s="36">
        <f>H16/B14</f>
        <v>1</v>
      </c>
      <c r="J16" s="35">
        <v>31</v>
      </c>
      <c r="K16" s="36">
        <f>J16/B14</f>
        <v>1</v>
      </c>
      <c r="L16" s="35">
        <v>31</v>
      </c>
      <c r="M16" s="36">
        <f>L16/B14</f>
        <v>1</v>
      </c>
      <c r="N16" s="35">
        <v>31</v>
      </c>
      <c r="O16" s="36">
        <f>N16/B14</f>
        <v>1</v>
      </c>
      <c r="P16" s="35">
        <v>28</v>
      </c>
      <c r="Q16" s="36">
        <f>P16/B14</f>
        <v>0.90322580645161288</v>
      </c>
      <c r="R16" s="35">
        <v>31</v>
      </c>
      <c r="S16" s="36">
        <f>R16/B14</f>
        <v>1</v>
      </c>
      <c r="T16" s="35">
        <v>27</v>
      </c>
      <c r="U16" s="36">
        <f>T16/B14</f>
        <v>0.87096774193548387</v>
      </c>
      <c r="V16" s="35">
        <v>26</v>
      </c>
      <c r="W16" s="36">
        <f>V16/B14</f>
        <v>0.83870967741935487</v>
      </c>
      <c r="X16" s="35">
        <v>26</v>
      </c>
      <c r="Y16" s="36">
        <f>X16/B14</f>
        <v>0.83870967741935487</v>
      </c>
      <c r="Z16" s="35">
        <v>27</v>
      </c>
      <c r="AA16" s="36">
        <f>Z16/B14</f>
        <v>0.87096774193548387</v>
      </c>
      <c r="AB16" s="35">
        <v>26</v>
      </c>
      <c r="AC16" s="36">
        <f>AB16/B14</f>
        <v>0.83870967741935487</v>
      </c>
      <c r="AD16" s="35">
        <v>27</v>
      </c>
      <c r="AE16" s="36">
        <f>AD16/B14</f>
        <v>0.87096774193548387</v>
      </c>
      <c r="AF16" s="35">
        <v>26</v>
      </c>
      <c r="AG16" s="36">
        <f>AF16/B14</f>
        <v>0.83870967741935487</v>
      </c>
      <c r="AH16" s="35">
        <v>27</v>
      </c>
      <c r="AI16" s="36">
        <f>AH16/B14</f>
        <v>0.87096774193548387</v>
      </c>
      <c r="AJ16" s="64">
        <f>AVERAGE(AH16,AF16,AD16,AB16,Z16,X16,V16,T16,R16,P16,N16,L16,J16,H16,F16,D16)</f>
        <v>28.5625</v>
      </c>
      <c r="AK16" s="59">
        <f t="shared" ref="AK16" si="7">AJ16/B14</f>
        <v>0.9213709677419355</v>
      </c>
    </row>
    <row r="17" spans="1:67" s="8" customFormat="1" ht="12.95" customHeight="1" thickBot="1" x14ac:dyDescent="0.3">
      <c r="A17" s="117"/>
      <c r="B17" s="120"/>
      <c r="C17" s="38" t="s">
        <v>11</v>
      </c>
      <c r="D17" s="39">
        <f>SUM(D14:D16)</f>
        <v>31</v>
      </c>
      <c r="E17" s="40">
        <f>SUM(E14:E16)</f>
        <v>1</v>
      </c>
      <c r="F17" s="39">
        <f t="shared" ref="F17:AB17" si="8">SUM(F14:F16)</f>
        <v>31</v>
      </c>
      <c r="G17" s="40">
        <f t="shared" si="8"/>
        <v>1</v>
      </c>
      <c r="H17" s="39">
        <f t="shared" si="8"/>
        <v>31</v>
      </c>
      <c r="I17" s="40">
        <f t="shared" si="8"/>
        <v>1</v>
      </c>
      <c r="J17" s="39">
        <f t="shared" si="8"/>
        <v>31</v>
      </c>
      <c r="K17" s="40">
        <f t="shared" si="8"/>
        <v>1</v>
      </c>
      <c r="L17" s="39">
        <f t="shared" si="8"/>
        <v>31</v>
      </c>
      <c r="M17" s="40">
        <f t="shared" si="8"/>
        <v>1</v>
      </c>
      <c r="N17" s="39">
        <f t="shared" si="8"/>
        <v>31</v>
      </c>
      <c r="O17" s="40">
        <f t="shared" si="8"/>
        <v>1</v>
      </c>
      <c r="P17" s="39">
        <f t="shared" si="8"/>
        <v>31</v>
      </c>
      <c r="Q17" s="40">
        <f t="shared" si="8"/>
        <v>1</v>
      </c>
      <c r="R17" s="39">
        <f t="shared" si="8"/>
        <v>31</v>
      </c>
      <c r="S17" s="40">
        <f t="shared" si="8"/>
        <v>1</v>
      </c>
      <c r="T17" s="39">
        <f t="shared" si="8"/>
        <v>31</v>
      </c>
      <c r="U17" s="40">
        <f t="shared" si="8"/>
        <v>1</v>
      </c>
      <c r="V17" s="39">
        <f t="shared" si="8"/>
        <v>31</v>
      </c>
      <c r="W17" s="40">
        <f t="shared" si="8"/>
        <v>1</v>
      </c>
      <c r="X17" s="41">
        <f t="shared" si="8"/>
        <v>31</v>
      </c>
      <c r="Y17" s="40">
        <f t="shared" si="8"/>
        <v>1</v>
      </c>
      <c r="Z17" s="39">
        <f t="shared" si="8"/>
        <v>31</v>
      </c>
      <c r="AA17" s="40">
        <f t="shared" si="8"/>
        <v>1</v>
      </c>
      <c r="AB17" s="39">
        <f t="shared" si="8"/>
        <v>31</v>
      </c>
      <c r="AC17" s="40">
        <v>1</v>
      </c>
      <c r="AD17" s="39">
        <f t="shared" ref="AD17:AI17" si="9">SUM(AD14:AD16)</f>
        <v>31</v>
      </c>
      <c r="AE17" s="40">
        <f t="shared" si="9"/>
        <v>1</v>
      </c>
      <c r="AF17" s="39">
        <f t="shared" si="9"/>
        <v>31</v>
      </c>
      <c r="AG17" s="40">
        <f t="shared" si="9"/>
        <v>1</v>
      </c>
      <c r="AH17" s="39">
        <f t="shared" si="9"/>
        <v>31</v>
      </c>
      <c r="AI17" s="40">
        <f t="shared" si="9"/>
        <v>1</v>
      </c>
      <c r="AJ17" s="64">
        <f>SUM(AJ14,AJ15,AJ16)</f>
        <v>31</v>
      </c>
      <c r="AK17" s="59">
        <f t="shared" ref="AK17" si="10">AJ17/B14</f>
        <v>1</v>
      </c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</row>
    <row r="18" spans="1:67" s="10" customFormat="1" ht="12.95" customHeight="1" x14ac:dyDescent="0.25">
      <c r="A18" s="97" t="s">
        <v>42</v>
      </c>
      <c r="B18" s="112">
        <v>33</v>
      </c>
      <c r="C18" s="31" t="s">
        <v>8</v>
      </c>
      <c r="D18" s="23">
        <v>0</v>
      </c>
      <c r="E18" s="24">
        <f>D18/B18</f>
        <v>0</v>
      </c>
      <c r="F18" s="23">
        <v>0</v>
      </c>
      <c r="G18" s="24">
        <f>F18/B18</f>
        <v>0</v>
      </c>
      <c r="H18" s="23">
        <v>0</v>
      </c>
      <c r="I18" s="24">
        <f>H18/B18</f>
        <v>0</v>
      </c>
      <c r="J18" s="23">
        <v>0</v>
      </c>
      <c r="K18" s="24">
        <f>J18/B18</f>
        <v>0</v>
      </c>
      <c r="L18" s="23">
        <v>0</v>
      </c>
      <c r="M18" s="24">
        <f>L18/B18</f>
        <v>0</v>
      </c>
      <c r="N18" s="23">
        <v>0</v>
      </c>
      <c r="O18" s="24">
        <f>N18/B18</f>
        <v>0</v>
      </c>
      <c r="P18" s="23">
        <v>0</v>
      </c>
      <c r="Q18" s="24">
        <f>P18/B18</f>
        <v>0</v>
      </c>
      <c r="R18" s="23">
        <v>0</v>
      </c>
      <c r="S18" s="24">
        <f>R18/B18</f>
        <v>0</v>
      </c>
      <c r="T18" s="23">
        <v>0</v>
      </c>
      <c r="U18" s="24">
        <f>T18/B18</f>
        <v>0</v>
      </c>
      <c r="V18" s="23">
        <v>0</v>
      </c>
      <c r="W18" s="24">
        <f>V18/B18</f>
        <v>0</v>
      </c>
      <c r="X18" s="23">
        <v>0</v>
      </c>
      <c r="Y18" s="24">
        <f>X18/B18</f>
        <v>0</v>
      </c>
      <c r="Z18" s="23">
        <v>0</v>
      </c>
      <c r="AA18" s="24">
        <f>Z18/B18</f>
        <v>0</v>
      </c>
      <c r="AB18" s="23">
        <v>0</v>
      </c>
      <c r="AC18" s="24">
        <f>AB18/B18</f>
        <v>0</v>
      </c>
      <c r="AD18" s="23">
        <v>0</v>
      </c>
      <c r="AE18" s="24">
        <f>AD18/B18</f>
        <v>0</v>
      </c>
      <c r="AF18" s="23">
        <v>0</v>
      </c>
      <c r="AG18" s="24">
        <f>AF18/B18</f>
        <v>0</v>
      </c>
      <c r="AH18" s="23">
        <v>0</v>
      </c>
      <c r="AI18" s="24">
        <f>AH18/B18</f>
        <v>0</v>
      </c>
      <c r="AJ18" s="65">
        <f>AVERAGE(AH18,AF18,AD18,AB18,Z18,X18,V18,T18,R18,P18,N18,L18,J18,H18,F18,D18)</f>
        <v>0</v>
      </c>
      <c r="AK18" s="60">
        <f t="shared" ref="AK18" si="11">AJ18/B18</f>
        <v>0</v>
      </c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7" s="7" customFormat="1" ht="12.95" customHeight="1" x14ac:dyDescent="0.25">
      <c r="A19" s="98"/>
      <c r="B19" s="113"/>
      <c r="C19" s="32" t="s">
        <v>9</v>
      </c>
      <c r="D19" s="23">
        <v>2</v>
      </c>
      <c r="E19" s="24">
        <f>D19/B18</f>
        <v>6.0606060606060608E-2</v>
      </c>
      <c r="F19" s="23">
        <v>2</v>
      </c>
      <c r="G19" s="24">
        <f>F19/B18</f>
        <v>6.0606060606060608E-2</v>
      </c>
      <c r="H19" s="23">
        <v>2</v>
      </c>
      <c r="I19" s="24">
        <f>H19/B18</f>
        <v>6.0606060606060608E-2</v>
      </c>
      <c r="J19" s="23">
        <v>3</v>
      </c>
      <c r="K19" s="24">
        <f>J19/B18</f>
        <v>9.0909090909090912E-2</v>
      </c>
      <c r="L19" s="23">
        <v>2</v>
      </c>
      <c r="M19" s="24">
        <f>L19/B18</f>
        <v>6.0606060606060608E-2</v>
      </c>
      <c r="N19" s="23">
        <v>2</v>
      </c>
      <c r="O19" s="24">
        <f>N19/B18</f>
        <v>6.0606060606060608E-2</v>
      </c>
      <c r="P19" s="23">
        <v>2</v>
      </c>
      <c r="Q19" s="24">
        <f>P19/B18</f>
        <v>6.0606060606060608E-2</v>
      </c>
      <c r="R19" s="23">
        <v>0</v>
      </c>
      <c r="S19" s="24">
        <f>R19/B18</f>
        <v>0</v>
      </c>
      <c r="T19" s="23">
        <v>3</v>
      </c>
      <c r="U19" s="24">
        <f>T19/B18</f>
        <v>9.0909090909090912E-2</v>
      </c>
      <c r="V19" s="23">
        <v>2</v>
      </c>
      <c r="W19" s="24">
        <f>V19/B18</f>
        <v>6.0606060606060608E-2</v>
      </c>
      <c r="X19" s="23">
        <v>4</v>
      </c>
      <c r="Y19" s="24">
        <f>X19/B18</f>
        <v>0.12121212121212122</v>
      </c>
      <c r="Z19" s="23">
        <v>3</v>
      </c>
      <c r="AA19" s="24">
        <f>Z19/B18</f>
        <v>9.0909090909090912E-2</v>
      </c>
      <c r="AB19" s="23">
        <v>3</v>
      </c>
      <c r="AC19" s="24">
        <f>AB19/B18</f>
        <v>9.0909090909090912E-2</v>
      </c>
      <c r="AD19" s="23">
        <v>4</v>
      </c>
      <c r="AE19" s="24">
        <f>AD19/B18</f>
        <v>0.12121212121212122</v>
      </c>
      <c r="AF19" s="23">
        <v>3</v>
      </c>
      <c r="AG19" s="24">
        <f>AF19/B18</f>
        <v>9.0909090909090912E-2</v>
      </c>
      <c r="AH19" s="23">
        <v>2</v>
      </c>
      <c r="AI19" s="24">
        <f>AH19/B18</f>
        <v>6.0606060606060608E-2</v>
      </c>
      <c r="AJ19" s="65">
        <f>AVERAGE(AH19,AF19,AD19,AB19,Z19,X19,V19,T19,R19,P19,N19,L19,J19,H19,F19,D19)</f>
        <v>2.4375</v>
      </c>
      <c r="AK19" s="60">
        <f t="shared" ref="AK19" si="12">AJ19/B18</f>
        <v>7.3863636363636367E-2</v>
      </c>
    </row>
    <row r="20" spans="1:67" s="7" customFormat="1" ht="12.95" customHeight="1" x14ac:dyDescent="0.25">
      <c r="A20" s="98"/>
      <c r="B20" s="113"/>
      <c r="C20" s="32" t="s">
        <v>10</v>
      </c>
      <c r="D20" s="23">
        <v>31</v>
      </c>
      <c r="E20" s="24">
        <f>D20/B18</f>
        <v>0.93939393939393945</v>
      </c>
      <c r="F20" s="23">
        <v>31</v>
      </c>
      <c r="G20" s="24">
        <f>F20/B18</f>
        <v>0.93939393939393945</v>
      </c>
      <c r="H20" s="23">
        <v>31</v>
      </c>
      <c r="I20" s="24">
        <f>H20/B18</f>
        <v>0.93939393939393945</v>
      </c>
      <c r="J20" s="23">
        <v>30</v>
      </c>
      <c r="K20" s="24">
        <f>J20/B18</f>
        <v>0.90909090909090906</v>
      </c>
      <c r="L20" s="23">
        <v>31</v>
      </c>
      <c r="M20" s="24">
        <f>L20/B18</f>
        <v>0.93939393939393945</v>
      </c>
      <c r="N20" s="23">
        <v>31</v>
      </c>
      <c r="O20" s="24">
        <f>N20/B18</f>
        <v>0.93939393939393945</v>
      </c>
      <c r="P20" s="23">
        <v>31</v>
      </c>
      <c r="Q20" s="24">
        <f>P20/B18</f>
        <v>0.93939393939393945</v>
      </c>
      <c r="R20" s="23">
        <v>33</v>
      </c>
      <c r="S20" s="24">
        <f>R20/B18</f>
        <v>1</v>
      </c>
      <c r="T20" s="23">
        <v>30</v>
      </c>
      <c r="U20" s="24">
        <f>T20/B18</f>
        <v>0.90909090909090906</v>
      </c>
      <c r="V20" s="23">
        <v>31</v>
      </c>
      <c r="W20" s="24">
        <f>V20/B18</f>
        <v>0.93939393939393945</v>
      </c>
      <c r="X20" s="23">
        <v>29</v>
      </c>
      <c r="Y20" s="24">
        <f>X20/B18</f>
        <v>0.87878787878787878</v>
      </c>
      <c r="Z20" s="23">
        <v>30</v>
      </c>
      <c r="AA20" s="24">
        <f>Z20/B18</f>
        <v>0.90909090909090906</v>
      </c>
      <c r="AB20" s="23">
        <v>30</v>
      </c>
      <c r="AC20" s="24">
        <f>AB20/B18</f>
        <v>0.90909090909090906</v>
      </c>
      <c r="AD20" s="23">
        <v>29</v>
      </c>
      <c r="AE20" s="24">
        <f>AD20/B18</f>
        <v>0.87878787878787878</v>
      </c>
      <c r="AF20" s="23">
        <v>30</v>
      </c>
      <c r="AG20" s="24">
        <f>AF20/B18</f>
        <v>0.90909090909090906</v>
      </c>
      <c r="AH20" s="23">
        <v>31</v>
      </c>
      <c r="AI20" s="24">
        <f>AH20/B18</f>
        <v>0.93939393939393945</v>
      </c>
      <c r="AJ20" s="65">
        <f>AVERAGE(AH20,AF20,AD20,AB20,Z20,X20,V20,T20,R20,P20,N20,L20,J20,H20,F20,D20)</f>
        <v>30.5625</v>
      </c>
      <c r="AK20" s="60">
        <f t="shared" ref="AK20" si="13">AJ20/B18</f>
        <v>0.92613636363636365</v>
      </c>
    </row>
    <row r="21" spans="1:67" s="8" customFormat="1" ht="12.95" customHeight="1" thickBot="1" x14ac:dyDescent="0.3">
      <c r="A21" s="99"/>
      <c r="B21" s="114"/>
      <c r="C21" s="33" t="s">
        <v>11</v>
      </c>
      <c r="D21" s="25">
        <f>SUM(D18:D20)</f>
        <v>33</v>
      </c>
      <c r="E21" s="26">
        <v>1</v>
      </c>
      <c r="F21" s="25">
        <f>SUM(F18:F20)</f>
        <v>33</v>
      </c>
      <c r="G21" s="26">
        <f>SUM(G18:G20)</f>
        <v>1</v>
      </c>
      <c r="H21" s="25">
        <f>SUM(H18:H20)</f>
        <v>33</v>
      </c>
      <c r="I21" s="26">
        <v>1</v>
      </c>
      <c r="J21" s="25">
        <f t="shared" ref="J21:AH21" si="14">SUM(J18:J20)</f>
        <v>33</v>
      </c>
      <c r="K21" s="26">
        <f t="shared" si="14"/>
        <v>1</v>
      </c>
      <c r="L21" s="25">
        <f t="shared" si="14"/>
        <v>33</v>
      </c>
      <c r="M21" s="26">
        <f t="shared" si="14"/>
        <v>1</v>
      </c>
      <c r="N21" s="25">
        <f t="shared" si="14"/>
        <v>33</v>
      </c>
      <c r="O21" s="26">
        <f t="shared" si="14"/>
        <v>1</v>
      </c>
      <c r="P21" s="25">
        <f t="shared" si="14"/>
        <v>33</v>
      </c>
      <c r="Q21" s="26">
        <f t="shared" si="14"/>
        <v>1</v>
      </c>
      <c r="R21" s="25">
        <f t="shared" si="14"/>
        <v>33</v>
      </c>
      <c r="S21" s="26">
        <f t="shared" si="14"/>
        <v>1</v>
      </c>
      <c r="T21" s="25">
        <f t="shared" si="14"/>
        <v>33</v>
      </c>
      <c r="U21" s="26">
        <f t="shared" si="14"/>
        <v>1</v>
      </c>
      <c r="V21" s="25">
        <f t="shared" si="14"/>
        <v>33</v>
      </c>
      <c r="W21" s="26">
        <f t="shared" si="14"/>
        <v>1</v>
      </c>
      <c r="X21" s="25">
        <f t="shared" si="14"/>
        <v>33</v>
      </c>
      <c r="Y21" s="26">
        <f t="shared" si="14"/>
        <v>1</v>
      </c>
      <c r="Z21" s="25">
        <f t="shared" si="14"/>
        <v>33</v>
      </c>
      <c r="AA21" s="26">
        <f t="shared" si="14"/>
        <v>1</v>
      </c>
      <c r="AB21" s="25">
        <f t="shared" si="14"/>
        <v>33</v>
      </c>
      <c r="AC21" s="26">
        <f t="shared" si="14"/>
        <v>1</v>
      </c>
      <c r="AD21" s="25">
        <f t="shared" si="14"/>
        <v>33</v>
      </c>
      <c r="AE21" s="26">
        <f t="shared" si="14"/>
        <v>1</v>
      </c>
      <c r="AF21" s="25">
        <f t="shared" si="14"/>
        <v>33</v>
      </c>
      <c r="AG21" s="26">
        <f t="shared" si="14"/>
        <v>1</v>
      </c>
      <c r="AH21" s="25">
        <f t="shared" si="14"/>
        <v>33</v>
      </c>
      <c r="AI21" s="68">
        <f>SUM(AI18:AI20)</f>
        <v>1</v>
      </c>
      <c r="AJ21" s="65">
        <f>SUM(AJ18,AJ19,AJ20)</f>
        <v>33</v>
      </c>
      <c r="AK21" s="60">
        <f t="shared" ref="AK21" si="15">AJ21/B18</f>
        <v>1</v>
      </c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67" s="10" customFormat="1" ht="12.95" customHeight="1" x14ac:dyDescent="0.25">
      <c r="A22" s="100" t="s">
        <v>12</v>
      </c>
      <c r="B22" s="121">
        <v>126</v>
      </c>
      <c r="C22" s="12" t="s">
        <v>35</v>
      </c>
      <c r="D22" s="12">
        <f>SUM(D6,D10,D14,D18)</f>
        <v>0</v>
      </c>
      <c r="E22" s="48">
        <f>D22/B22</f>
        <v>0</v>
      </c>
      <c r="F22" s="13">
        <f>SUM(F6,F10,F14,F18)</f>
        <v>0</v>
      </c>
      <c r="G22" s="48">
        <f>F22/B22</f>
        <v>0</v>
      </c>
      <c r="H22" s="13">
        <f>SUM(H6,H10,H14,H18)</f>
        <v>0</v>
      </c>
      <c r="I22" s="48">
        <f>H22/B22</f>
        <v>0</v>
      </c>
      <c r="J22" s="13">
        <f>SUM(J6,J10,J14,J18)</f>
        <v>0</v>
      </c>
      <c r="K22" s="48">
        <f>J22/B22</f>
        <v>0</v>
      </c>
      <c r="L22" s="16">
        <f>SUM(L6,L10,L14,L18)</f>
        <v>0</v>
      </c>
      <c r="M22" s="48">
        <f>L22/B22</f>
        <v>0</v>
      </c>
      <c r="N22" s="13">
        <f>SUM(N6,N10,N14,N18)</f>
        <v>0</v>
      </c>
      <c r="O22" s="48">
        <f>N22/B22</f>
        <v>0</v>
      </c>
      <c r="P22" s="13">
        <f>SUM(P6,P10,P14,P18)</f>
        <v>0</v>
      </c>
      <c r="Q22" s="49">
        <f t="shared" ref="Q22" si="16">P22/B22</f>
        <v>0</v>
      </c>
      <c r="R22" s="13">
        <f>SUM(R6,R10,R14,R18)</f>
        <v>0</v>
      </c>
      <c r="S22" s="49">
        <f t="shared" ref="S22" si="17">R22/B22</f>
        <v>0</v>
      </c>
      <c r="T22" s="13">
        <f>SUM(T6,T10,T14,T18)</f>
        <v>0</v>
      </c>
      <c r="U22" s="49">
        <f t="shared" ref="U22" si="18">T22/B22</f>
        <v>0</v>
      </c>
      <c r="V22" s="13">
        <f>SUM(V6,V10,V14,V18)</f>
        <v>0</v>
      </c>
      <c r="W22" s="52">
        <f t="shared" ref="W22" si="19">V22/B22</f>
        <v>0</v>
      </c>
      <c r="X22" s="13">
        <f>SUM(X6,X10,X14,X18)</f>
        <v>0</v>
      </c>
      <c r="Y22" s="49">
        <f t="shared" ref="Y22" si="20">X22/B22</f>
        <v>0</v>
      </c>
      <c r="Z22" s="13">
        <f>SUM(Z6,Z10,Z14,Z18)</f>
        <v>0</v>
      </c>
      <c r="AA22" s="49">
        <f t="shared" ref="AA22" si="21">Z22/B22</f>
        <v>0</v>
      </c>
      <c r="AB22" s="13">
        <f>SUM(AB6,AB10,AB14,AB18)</f>
        <v>0</v>
      </c>
      <c r="AC22" s="49">
        <f t="shared" ref="AC22" si="22">AB22/B22</f>
        <v>0</v>
      </c>
      <c r="AD22" s="13">
        <f>SUM(AD6,AD10,AD14,AD18)</f>
        <v>0</v>
      </c>
      <c r="AE22" s="49">
        <f t="shared" ref="AE22" si="23">AD22/B22</f>
        <v>0</v>
      </c>
      <c r="AF22" s="13">
        <f>SUM(AF6,AF10,AF14,AF18)</f>
        <v>0</v>
      </c>
      <c r="AG22" s="49">
        <f t="shared" ref="AG22" si="24">AF22/B22</f>
        <v>0</v>
      </c>
      <c r="AH22" s="13">
        <f>SUM(AH6,AH10,AH14,AH18)</f>
        <v>0</v>
      </c>
      <c r="AI22" s="55">
        <f t="shared" ref="AI22" si="25">AH22/B22</f>
        <v>0</v>
      </c>
      <c r="AJ22" s="66">
        <f>SUM(AJ6,AJ10,AJ14,AJ18)</f>
        <v>0</v>
      </c>
      <c r="AK22" s="61">
        <f t="shared" ref="AK22" si="26">AJ22/B22</f>
        <v>0</v>
      </c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67" s="7" customFormat="1" ht="12.95" customHeight="1" x14ac:dyDescent="0.25">
      <c r="A23" s="101"/>
      <c r="B23" s="122"/>
      <c r="C23" s="3" t="s">
        <v>9</v>
      </c>
      <c r="D23" s="3">
        <f>SUM(D7,D11,D15,D19)</f>
        <v>8</v>
      </c>
      <c r="E23" s="49">
        <f>D23/B22</f>
        <v>6.3492063492063489E-2</v>
      </c>
      <c r="F23" s="4">
        <f>SUM(F7,F11,F15,F19)</f>
        <v>10</v>
      </c>
      <c r="G23" s="49">
        <f>F23/B22</f>
        <v>7.9365079365079361E-2</v>
      </c>
      <c r="H23" s="4">
        <f>SUM(H7,H11,H15,H19)</f>
        <v>7</v>
      </c>
      <c r="I23" s="49">
        <f>H23/B22</f>
        <v>5.5555555555555552E-2</v>
      </c>
      <c r="J23" s="4">
        <f>SUM(J7,J11,J15,J19)</f>
        <v>5</v>
      </c>
      <c r="K23" s="49">
        <f>J23/B22</f>
        <v>3.968253968253968E-2</v>
      </c>
      <c r="L23" s="6">
        <f>SUM(L7,L11,L15,L19)</f>
        <v>7</v>
      </c>
      <c r="M23" s="49">
        <f>L23/B22</f>
        <v>5.5555555555555552E-2</v>
      </c>
      <c r="N23" s="4">
        <f>SUM(N7,N11,N15,N19)</f>
        <v>7</v>
      </c>
      <c r="O23" s="49">
        <f>N23/B22</f>
        <v>5.5555555555555552E-2</v>
      </c>
      <c r="P23" s="4">
        <f>SUM(P7,P11,P15,P19)</f>
        <v>9</v>
      </c>
      <c r="Q23" s="49">
        <f t="shared" ref="Q23" si="27">P23/B22</f>
        <v>7.1428571428571425E-2</v>
      </c>
      <c r="R23" s="4">
        <f>SUM(R7,R11,R15,R19)</f>
        <v>5</v>
      </c>
      <c r="S23" s="49">
        <f t="shared" ref="S23" si="28">R23/B22</f>
        <v>3.968253968253968E-2</v>
      </c>
      <c r="T23" s="4">
        <f>SUM(T7,T11,T15,T19)</f>
        <v>12</v>
      </c>
      <c r="U23" s="49">
        <f t="shared" ref="U23" si="29">T23/B22</f>
        <v>9.5238095238095233E-2</v>
      </c>
      <c r="V23" s="4">
        <f>SUM(V7,V11,V15,V19)</f>
        <v>13</v>
      </c>
      <c r="W23" s="49">
        <f t="shared" ref="W23" si="30">V23/B22</f>
        <v>0.10317460317460317</v>
      </c>
      <c r="X23" s="4">
        <f>SUM(X7,X11,X15,X19)</f>
        <v>16</v>
      </c>
      <c r="Y23" s="49">
        <f t="shared" ref="Y23" si="31">X23/B22</f>
        <v>0.12698412698412698</v>
      </c>
      <c r="Z23" s="4">
        <f>SUM(Z7,Z11,Z15,Z19)</f>
        <v>19</v>
      </c>
      <c r="AA23" s="49">
        <f t="shared" ref="AA23" si="32">Z23/B22</f>
        <v>0.15079365079365079</v>
      </c>
      <c r="AB23" s="4">
        <f>SUM(AB7,AB11,AB15,AB19)</f>
        <v>14</v>
      </c>
      <c r="AC23" s="49">
        <f t="shared" ref="AC23" si="33">AB23/B22</f>
        <v>0.1111111111111111</v>
      </c>
      <c r="AD23" s="4">
        <f>SUM(AD7,AD11,AD15,AD19)</f>
        <v>17</v>
      </c>
      <c r="AE23" s="49">
        <f t="shared" ref="AE23" si="34">AD23/B22</f>
        <v>0.13492063492063491</v>
      </c>
      <c r="AF23" s="4">
        <f>SUM(AF7,AF11,AF15,AF19)</f>
        <v>12</v>
      </c>
      <c r="AG23" s="49">
        <f t="shared" ref="AG23" si="35">AF23/B22</f>
        <v>9.5238095238095233E-2</v>
      </c>
      <c r="AH23" s="4">
        <f>SUM(AH7,AH11,AH15,AH19)</f>
        <v>9</v>
      </c>
      <c r="AI23" s="55">
        <f t="shared" ref="AI23" si="36">AH23/B22</f>
        <v>7.1428571428571425E-2</v>
      </c>
      <c r="AJ23" s="66">
        <f>SUM(AJ7,AJ11,AJ15,AJ19)</f>
        <v>10.625</v>
      </c>
      <c r="AK23" s="61">
        <f t="shared" ref="AK23" si="37">AJ23/B22</f>
        <v>8.4325396825396831E-2</v>
      </c>
    </row>
    <row r="24" spans="1:67" s="7" customFormat="1" ht="12.95" customHeight="1" x14ac:dyDescent="0.25">
      <c r="A24" s="101"/>
      <c r="B24" s="122"/>
      <c r="C24" s="3" t="s">
        <v>10</v>
      </c>
      <c r="D24" s="3">
        <f>SUM(D8,D12,D16,D20)</f>
        <v>118</v>
      </c>
      <c r="E24" s="49">
        <f>D24/B22</f>
        <v>0.93650793650793651</v>
      </c>
      <c r="F24" s="4">
        <f>SUM(F8,F12,F16,F20)</f>
        <v>116</v>
      </c>
      <c r="G24" s="49">
        <f>F24/B22</f>
        <v>0.92063492063492058</v>
      </c>
      <c r="H24" s="4">
        <f>SUM(H8,H12,H16,H20)</f>
        <v>119</v>
      </c>
      <c r="I24" s="49">
        <f>H24/B22</f>
        <v>0.94444444444444442</v>
      </c>
      <c r="J24" s="4">
        <f>SUM(J8,J12,J16,J20)</f>
        <v>121</v>
      </c>
      <c r="K24" s="49">
        <f>J24/B22</f>
        <v>0.96031746031746035</v>
      </c>
      <c r="L24" s="6">
        <f>SUM(L8,L12,L16,L20)</f>
        <v>119</v>
      </c>
      <c r="M24" s="49">
        <f>L24/B22</f>
        <v>0.94444444444444442</v>
      </c>
      <c r="N24" s="4">
        <f>SUM(N8,N12,N16,N20)</f>
        <v>119</v>
      </c>
      <c r="O24" s="49">
        <f>N24/B22</f>
        <v>0.94444444444444442</v>
      </c>
      <c r="P24" s="4">
        <f>SUM(P8,P12,P16,P20)</f>
        <v>117</v>
      </c>
      <c r="Q24" s="49">
        <f t="shared" ref="Q24" si="38">P24/B22</f>
        <v>0.9285714285714286</v>
      </c>
      <c r="R24" s="4">
        <f>SUM(R8,R12,R16,R20)</f>
        <v>121</v>
      </c>
      <c r="S24" s="49">
        <f t="shared" ref="S24" si="39">R24/B22</f>
        <v>0.96031746031746035</v>
      </c>
      <c r="T24" s="4">
        <f>SUM(T8,T12,T16,T20)</f>
        <v>114</v>
      </c>
      <c r="U24" s="49">
        <f t="shared" ref="U24" si="40">T24/B22</f>
        <v>0.90476190476190477</v>
      </c>
      <c r="V24" s="4">
        <f>SUM(V8,V12,V16,V20)</f>
        <v>113</v>
      </c>
      <c r="W24" s="49">
        <f t="shared" ref="W24" si="41">V24/B22</f>
        <v>0.89682539682539686</v>
      </c>
      <c r="X24" s="4">
        <f>SUM(X8,X12,X16,X20)</f>
        <v>110</v>
      </c>
      <c r="Y24" s="49">
        <f t="shared" ref="Y24" si="42">X24/B22</f>
        <v>0.87301587301587302</v>
      </c>
      <c r="Z24" s="4">
        <f>SUM(Z8,Z12,Z16,Z20)</f>
        <v>107</v>
      </c>
      <c r="AA24" s="49">
        <f t="shared" ref="AA24" si="43">Z24/B22</f>
        <v>0.84920634920634919</v>
      </c>
      <c r="AB24" s="4">
        <f>SUM(AB8,AB12,AB16,AB20)</f>
        <v>112</v>
      </c>
      <c r="AC24" s="49">
        <f t="shared" ref="AC24" si="44">AB24/B22</f>
        <v>0.88888888888888884</v>
      </c>
      <c r="AD24" s="4">
        <f>SUM(AD8,AD12,AD16,AD20)</f>
        <v>109</v>
      </c>
      <c r="AE24" s="49">
        <f t="shared" ref="AE24" si="45">AD24/B22</f>
        <v>0.86507936507936511</v>
      </c>
      <c r="AF24" s="4">
        <f>SUM(AF8,AF12,AF16,AF20)</f>
        <v>114</v>
      </c>
      <c r="AG24" s="49">
        <f t="shared" ref="AG24" si="46">AF24/B22</f>
        <v>0.90476190476190477</v>
      </c>
      <c r="AH24" s="4">
        <f>AL23</f>
        <v>0</v>
      </c>
      <c r="AI24" s="55">
        <f t="shared" ref="AI24" si="47">AH24/B22</f>
        <v>0</v>
      </c>
      <c r="AJ24" s="66">
        <f>SUM(AJ8,AJ12,AJ16,AJ20)</f>
        <v>115.375</v>
      </c>
      <c r="AK24" s="61">
        <f t="shared" ref="AK24" si="48">AJ24/B22</f>
        <v>0.91567460317460314</v>
      </c>
    </row>
    <row r="25" spans="1:67" s="8" customFormat="1" ht="12.95" customHeight="1" thickBot="1" x14ac:dyDescent="0.3">
      <c r="A25" s="102"/>
      <c r="B25" s="123"/>
      <c r="C25" s="14" t="s">
        <v>11</v>
      </c>
      <c r="D25" s="15">
        <f>SUM(D9,D13,D17,D21)</f>
        <v>126</v>
      </c>
      <c r="E25" s="50">
        <f>D25/B22</f>
        <v>1</v>
      </c>
      <c r="F25" s="15">
        <f>SUM(F9,F13,F17,F21)</f>
        <v>126</v>
      </c>
      <c r="G25" s="50">
        <f>F25/B22</f>
        <v>1</v>
      </c>
      <c r="H25" s="15">
        <f>SUM(H9,H13,H17,H21)</f>
        <v>126</v>
      </c>
      <c r="I25" s="50">
        <f>H25/B22</f>
        <v>1</v>
      </c>
      <c r="J25" s="17">
        <f>SUM(J9,J13,J17,J21)</f>
        <v>126</v>
      </c>
      <c r="K25" s="50">
        <f>J25/B22</f>
        <v>1</v>
      </c>
      <c r="L25" s="15">
        <f>SUM(L9,L13,L17,L21)</f>
        <v>126</v>
      </c>
      <c r="M25" s="50">
        <f>L25/B22</f>
        <v>1</v>
      </c>
      <c r="N25" s="15">
        <f>SUM(N9,N13,N17,N21)</f>
        <v>126</v>
      </c>
      <c r="O25" s="50">
        <f>N25/B22</f>
        <v>1</v>
      </c>
      <c r="P25" s="15">
        <f>SUM(P9,P13,P17,P21)</f>
        <v>126</v>
      </c>
      <c r="Q25" s="50">
        <f t="shared" ref="Q25" si="49">P25/B22</f>
        <v>1</v>
      </c>
      <c r="R25" s="15">
        <f>SUM(R9,R13,R17,R21)</f>
        <v>126</v>
      </c>
      <c r="S25" s="50">
        <f t="shared" ref="S25" si="50">R25/B22</f>
        <v>1</v>
      </c>
      <c r="T25" s="15">
        <f>SUM(T9,T13,T17,T21)</f>
        <v>126</v>
      </c>
      <c r="U25" s="50">
        <f t="shared" ref="U25" si="51">T25/B22</f>
        <v>1</v>
      </c>
      <c r="V25" s="15">
        <f>SUM(V9,V13,V17,V21)</f>
        <v>126</v>
      </c>
      <c r="W25" s="50">
        <f t="shared" ref="W25" si="52">V25/B22</f>
        <v>1</v>
      </c>
      <c r="X25" s="15">
        <f>SUM(X9,X13,X17,X21)</f>
        <v>126</v>
      </c>
      <c r="Y25" s="50">
        <f t="shared" ref="Y25" si="53">X25/B22</f>
        <v>1</v>
      </c>
      <c r="Z25" s="15">
        <f>SUM(Z9,Z13,Z17,Z21)</f>
        <v>126</v>
      </c>
      <c r="AA25" s="50">
        <f t="shared" ref="AA25" si="54">Z25/B22</f>
        <v>1</v>
      </c>
      <c r="AB25" s="15">
        <f>SUM(AB9,AB13,AB17,AB21)</f>
        <v>126</v>
      </c>
      <c r="AC25" s="50">
        <f t="shared" ref="AC25" si="55">AB25/B22</f>
        <v>1</v>
      </c>
      <c r="AD25" s="15">
        <f>SUM(AD9,AD13,AD17,AD21)</f>
        <v>126</v>
      </c>
      <c r="AE25" s="50">
        <f t="shared" ref="AE25" si="56">AD25/B22</f>
        <v>1</v>
      </c>
      <c r="AF25" s="15">
        <f>SUM(AF9,AF13,AF17,AF21)</f>
        <v>126</v>
      </c>
      <c r="AG25" s="50">
        <f t="shared" ref="AG25" si="57">AF25/B22</f>
        <v>1</v>
      </c>
      <c r="AH25" s="15">
        <f>SUM(AH9,AH13,AH17,AH21)</f>
        <v>126</v>
      </c>
      <c r="AI25" s="56">
        <f t="shared" ref="AI25" si="58">AH25/B22</f>
        <v>1</v>
      </c>
      <c r="AJ25" s="67">
        <f>SUM(AJ9,AJ13,AJ17,AJ21)</f>
        <v>126</v>
      </c>
      <c r="AK25" s="61">
        <f t="shared" ref="AK25" si="59">AJ25/B22</f>
        <v>1</v>
      </c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67" ht="30" customHeight="1" x14ac:dyDescent="0.25">
      <c r="B26" s="72" t="s">
        <v>29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U26" s="70" t="s">
        <v>37</v>
      </c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</row>
    <row r="27" spans="1:67" x14ac:dyDescent="0.25">
      <c r="B27" s="74" t="s">
        <v>36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67" x14ac:dyDescent="0.25">
      <c r="B28" s="73" t="s">
        <v>31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U28" s="71" t="s">
        <v>38</v>
      </c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</row>
    <row r="29" spans="1:67" x14ac:dyDescent="0.25">
      <c r="B29" s="71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1" spans="1:67" x14ac:dyDescent="0.25">
      <c r="A31" s="21"/>
    </row>
    <row r="36" spans="3:36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3:36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3:36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3:36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</sheetData>
  <mergeCells count="43">
    <mergeCell ref="A6:A9"/>
    <mergeCell ref="A10:A13"/>
    <mergeCell ref="A18:A21"/>
    <mergeCell ref="A22:A25"/>
    <mergeCell ref="B3:B5"/>
    <mergeCell ref="B6:B9"/>
    <mergeCell ref="B10:B13"/>
    <mergeCell ref="B18:B21"/>
    <mergeCell ref="A14:A17"/>
    <mergeCell ref="B14:B17"/>
    <mergeCell ref="B22:B25"/>
    <mergeCell ref="B29:R29"/>
    <mergeCell ref="C3:C5"/>
    <mergeCell ref="AJ3:AK4"/>
    <mergeCell ref="D4:E4"/>
    <mergeCell ref="F4:G4"/>
    <mergeCell ref="H4:I4"/>
    <mergeCell ref="J4:K4"/>
    <mergeCell ref="L4:M4"/>
    <mergeCell ref="N4:O4"/>
    <mergeCell ref="P4:Q4"/>
    <mergeCell ref="R4:S4"/>
    <mergeCell ref="AH4:AI4"/>
    <mergeCell ref="P3:S3"/>
    <mergeCell ref="T3:Y3"/>
    <mergeCell ref="Z3:AI3"/>
    <mergeCell ref="D3:G3"/>
    <mergeCell ref="A1:AK1"/>
    <mergeCell ref="A2:AK2"/>
    <mergeCell ref="U26:AK26"/>
    <mergeCell ref="U28:AK28"/>
    <mergeCell ref="B26:R26"/>
    <mergeCell ref="B27:R27"/>
    <mergeCell ref="B28:R28"/>
    <mergeCell ref="A3:A5"/>
    <mergeCell ref="H3:O3"/>
    <mergeCell ref="V4:W4"/>
    <mergeCell ref="X4:Y4"/>
    <mergeCell ref="Z4:AA4"/>
    <mergeCell ref="AB4:AC4"/>
    <mergeCell ref="AD4:AE4"/>
    <mergeCell ref="AF4:AG4"/>
    <mergeCell ref="T4:U4"/>
  </mergeCells>
  <pageMargins left="0" right="0" top="0" bottom="0" header="0" footer="0"/>
  <pageSetup paperSize="8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2022-04-12T13:08:17Z</cp:lastPrinted>
  <dcterms:created xsi:type="dcterms:W3CDTF">2015-04-03T13:07:36Z</dcterms:created>
  <dcterms:modified xsi:type="dcterms:W3CDTF">2022-08-19T08:42:11Z</dcterms:modified>
</cp:coreProperties>
</file>