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195" windowHeight="10545"/>
  </bookViews>
  <sheets>
    <sheet name="2021-2022" sheetId="1" r:id="rId1"/>
  </sheets>
  <calcPr calcId="145621"/>
</workbook>
</file>

<file path=xl/calcChain.xml><?xml version="1.0" encoding="utf-8"?>
<calcChain xmlns="http://schemas.openxmlformats.org/spreadsheetml/2006/main">
  <c r="AC34" i="1" l="1"/>
  <c r="AP19" i="1"/>
  <c r="AQ19" i="1" s="1"/>
  <c r="AP20" i="1"/>
  <c r="AQ20" i="1" s="1"/>
  <c r="AP15" i="1"/>
  <c r="AQ15" i="1" s="1"/>
  <c r="AP16" i="1"/>
  <c r="D21" i="1"/>
  <c r="AP18" i="1"/>
  <c r="AQ18" i="1" s="1"/>
  <c r="AP14" i="1"/>
  <c r="AP22" i="1" s="1"/>
  <c r="AN24" i="1"/>
  <c r="AL24" i="1"/>
  <c r="AJ24" i="1"/>
  <c r="AH24" i="1"/>
  <c r="AF24" i="1"/>
  <c r="AD24" i="1"/>
  <c r="AB24" i="1"/>
  <c r="Z24" i="1"/>
  <c r="X24" i="1"/>
  <c r="V24" i="1"/>
  <c r="T24" i="1"/>
  <c r="R24" i="1"/>
  <c r="P24" i="1"/>
  <c r="N24" i="1"/>
  <c r="L24" i="1"/>
  <c r="J24" i="1"/>
  <c r="H24" i="1"/>
  <c r="F24" i="1"/>
  <c r="AN23" i="1"/>
  <c r="AL23" i="1"/>
  <c r="AJ23" i="1"/>
  <c r="AH23" i="1"/>
  <c r="AF23" i="1"/>
  <c r="AD23" i="1"/>
  <c r="AB23" i="1"/>
  <c r="Z23" i="1"/>
  <c r="X23" i="1"/>
  <c r="V23" i="1"/>
  <c r="T23" i="1"/>
  <c r="R23" i="1"/>
  <c r="P23" i="1"/>
  <c r="N23" i="1"/>
  <c r="L23" i="1"/>
  <c r="J23" i="1"/>
  <c r="H23" i="1"/>
  <c r="F23" i="1"/>
  <c r="AN22" i="1"/>
  <c r="AL22" i="1"/>
  <c r="AJ22" i="1"/>
  <c r="AJ25" i="1" s="1"/>
  <c r="AH22" i="1"/>
  <c r="AI22" i="1" s="1"/>
  <c r="AF22" i="1"/>
  <c r="AD22" i="1"/>
  <c r="AB22" i="1"/>
  <c r="Z22" i="1"/>
  <c r="AA22" i="1" s="1"/>
  <c r="X22" i="1"/>
  <c r="V22" i="1"/>
  <c r="T22" i="1"/>
  <c r="R22" i="1"/>
  <c r="S22" i="1" s="1"/>
  <c r="P22" i="1"/>
  <c r="N22" i="1"/>
  <c r="L22" i="1"/>
  <c r="L25" i="1" s="1"/>
  <c r="J22" i="1"/>
  <c r="K22" i="1" s="1"/>
  <c r="H22" i="1"/>
  <c r="F22" i="1"/>
  <c r="D23" i="1"/>
  <c r="D24" i="1"/>
  <c r="D22" i="1"/>
  <c r="AN21" i="1"/>
  <c r="AL21" i="1"/>
  <c r="AJ21" i="1"/>
  <c r="AH21" i="1"/>
  <c r="AF21" i="1"/>
  <c r="AD21" i="1"/>
  <c r="AB21" i="1"/>
  <c r="Z21" i="1"/>
  <c r="X21" i="1"/>
  <c r="V21" i="1"/>
  <c r="T21" i="1"/>
  <c r="R21" i="1"/>
  <c r="P21" i="1"/>
  <c r="N21" i="1"/>
  <c r="L21" i="1"/>
  <c r="J21" i="1"/>
  <c r="H21" i="1"/>
  <c r="F21" i="1"/>
  <c r="AO20" i="1"/>
  <c r="AM20" i="1"/>
  <c r="AK20" i="1"/>
  <c r="AI20" i="1"/>
  <c r="AG20" i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E20" i="1"/>
  <c r="AO19" i="1"/>
  <c r="AM19" i="1"/>
  <c r="AK19" i="1"/>
  <c r="AI19" i="1"/>
  <c r="AG19" i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  <c r="AO18" i="1"/>
  <c r="AM18" i="1"/>
  <c r="AK18" i="1"/>
  <c r="AI18" i="1"/>
  <c r="AG18" i="1"/>
  <c r="AE18" i="1"/>
  <c r="AC18" i="1"/>
  <c r="AA18" i="1"/>
  <c r="Y18" i="1"/>
  <c r="W18" i="1"/>
  <c r="U18" i="1"/>
  <c r="S18" i="1"/>
  <c r="Q18" i="1"/>
  <c r="O18" i="1"/>
  <c r="M18" i="1"/>
  <c r="K18" i="1"/>
  <c r="I18" i="1"/>
  <c r="G18" i="1"/>
  <c r="E18" i="1"/>
  <c r="K16" i="1"/>
  <c r="K15" i="1"/>
  <c r="K17" i="1" s="1"/>
  <c r="K14" i="1"/>
  <c r="M16" i="1"/>
  <c r="M15" i="1"/>
  <c r="M14" i="1"/>
  <c r="O16" i="1"/>
  <c r="O15" i="1"/>
  <c r="O14" i="1"/>
  <c r="Q16" i="1"/>
  <c r="Q15" i="1"/>
  <c r="Q14" i="1"/>
  <c r="S16" i="1"/>
  <c r="S15" i="1"/>
  <c r="S14" i="1"/>
  <c r="U16" i="1"/>
  <c r="U15" i="1"/>
  <c r="U14" i="1"/>
  <c r="W16" i="1"/>
  <c r="W15" i="1"/>
  <c r="W14" i="1"/>
  <c r="Y16" i="1"/>
  <c r="Y15" i="1"/>
  <c r="Y14" i="1"/>
  <c r="AA16" i="1"/>
  <c r="AA15" i="1"/>
  <c r="AA14" i="1"/>
  <c r="AC16" i="1"/>
  <c r="AC15" i="1"/>
  <c r="AC14" i="1"/>
  <c r="AE16" i="1"/>
  <c r="AE15" i="1"/>
  <c r="AE14" i="1"/>
  <c r="AG16" i="1"/>
  <c r="AG15" i="1"/>
  <c r="AG14" i="1"/>
  <c r="AI16" i="1"/>
  <c r="AI15" i="1"/>
  <c r="AI14" i="1"/>
  <c r="AK16" i="1"/>
  <c r="AK15" i="1"/>
  <c r="AK14" i="1"/>
  <c r="AM16" i="1"/>
  <c r="AM15" i="1"/>
  <c r="AM14" i="1"/>
  <c r="AO16" i="1"/>
  <c r="AO15" i="1"/>
  <c r="AO14" i="1"/>
  <c r="AN17" i="1"/>
  <c r="AL17" i="1"/>
  <c r="AJ17" i="1"/>
  <c r="AH17" i="1"/>
  <c r="AF17" i="1"/>
  <c r="AD17" i="1"/>
  <c r="AB17" i="1"/>
  <c r="Z17" i="1"/>
  <c r="X17" i="1"/>
  <c r="V17" i="1"/>
  <c r="T17" i="1"/>
  <c r="R17" i="1"/>
  <c r="P17" i="1"/>
  <c r="L17" i="1"/>
  <c r="J17" i="1"/>
  <c r="G16" i="1"/>
  <c r="I16" i="1"/>
  <c r="I15" i="1"/>
  <c r="I14" i="1"/>
  <c r="G15" i="1"/>
  <c r="G17" i="1" s="1"/>
  <c r="G14" i="1"/>
  <c r="H17" i="1"/>
  <c r="F17" i="1"/>
  <c r="E16" i="1"/>
  <c r="E15" i="1"/>
  <c r="E14" i="1"/>
  <c r="B25" i="1"/>
  <c r="AG22" i="1" s="1"/>
  <c r="G21" i="1" l="1"/>
  <c r="AE21" i="1"/>
  <c r="U22" i="1"/>
  <c r="AC22" i="1"/>
  <c r="M17" i="1"/>
  <c r="I21" i="1"/>
  <c r="Q21" i="1"/>
  <c r="Y21" i="1"/>
  <c r="AG21" i="1"/>
  <c r="F25" i="1"/>
  <c r="N25" i="1"/>
  <c r="V25" i="1"/>
  <c r="AD25" i="1"/>
  <c r="AL25" i="1"/>
  <c r="K23" i="1"/>
  <c r="S23" i="1"/>
  <c r="AA23" i="1"/>
  <c r="AI23" i="1"/>
  <c r="G24" i="1"/>
  <c r="O24" i="1"/>
  <c r="O25" i="1" s="1"/>
  <c r="W24" i="1"/>
  <c r="AE24" i="1"/>
  <c r="AM24" i="1"/>
  <c r="I17" i="1"/>
  <c r="U17" i="1"/>
  <c r="AE17" i="1"/>
  <c r="AA17" i="1"/>
  <c r="I23" i="1"/>
  <c r="I25" i="1" s="1"/>
  <c r="Y23" i="1"/>
  <c r="AO23" i="1"/>
  <c r="M24" i="1"/>
  <c r="AC24" i="1"/>
  <c r="AC25" i="1" s="1"/>
  <c r="AK24" i="1"/>
  <c r="I22" i="1"/>
  <c r="Q22" i="1"/>
  <c r="Y22" i="1"/>
  <c r="Y25" i="1" s="1"/>
  <c r="K21" i="1"/>
  <c r="S21" i="1"/>
  <c r="AI21" i="1"/>
  <c r="E22" i="1"/>
  <c r="X25" i="1"/>
  <c r="AO22" i="1"/>
  <c r="M23" i="1"/>
  <c r="U23" i="1"/>
  <c r="U25" i="1" s="1"/>
  <c r="AC23" i="1"/>
  <c r="AK23" i="1"/>
  <c r="I24" i="1"/>
  <c r="Q24" i="1"/>
  <c r="Q25" i="1" s="1"/>
  <c r="Y24" i="1"/>
  <c r="AG24" i="1"/>
  <c r="AO24" i="1"/>
  <c r="M22" i="1"/>
  <c r="M25" i="1" s="1"/>
  <c r="AK22" i="1"/>
  <c r="AK25" i="1" s="1"/>
  <c r="E23" i="1"/>
  <c r="Q23" i="1"/>
  <c r="AG23" i="1"/>
  <c r="AG25" i="1" s="1"/>
  <c r="U24" i="1"/>
  <c r="AQ22" i="1"/>
  <c r="E21" i="1"/>
  <c r="M21" i="1"/>
  <c r="U21" i="1"/>
  <c r="AC21" i="1"/>
  <c r="AK21" i="1"/>
  <c r="E24" i="1"/>
  <c r="J25" i="1"/>
  <c r="R25" i="1"/>
  <c r="Z25" i="1"/>
  <c r="AH25" i="1"/>
  <c r="G23" i="1"/>
  <c r="O23" i="1"/>
  <c r="W23" i="1"/>
  <c r="AE23" i="1"/>
  <c r="AM23" i="1"/>
  <c r="K24" i="1"/>
  <c r="S24" i="1"/>
  <c r="AA24" i="1"/>
  <c r="AA25" i="1" s="1"/>
  <c r="AI24" i="1"/>
  <c r="G22" i="1"/>
  <c r="O22" i="1"/>
  <c r="W22" i="1"/>
  <c r="AE22" i="1"/>
  <c r="AM22" i="1"/>
  <c r="AI17" i="1"/>
  <c r="AO21" i="1"/>
  <c r="AM21" i="1"/>
  <c r="AA21" i="1"/>
  <c r="W21" i="1"/>
  <c r="O21" i="1"/>
  <c r="AO17" i="1"/>
  <c r="AK17" i="1"/>
  <c r="AC17" i="1"/>
  <c r="Q17" i="1"/>
  <c r="O17" i="1"/>
  <c r="E17" i="1"/>
  <c r="AQ14" i="1"/>
  <c r="G25" i="1"/>
  <c r="AP17" i="1"/>
  <c r="AP23" i="1"/>
  <c r="AQ23" i="1" s="1"/>
  <c r="D25" i="1"/>
  <c r="AQ16" i="1"/>
  <c r="AP24" i="1"/>
  <c r="AQ21" i="1"/>
  <c r="AP21" i="1"/>
  <c r="AO25" i="1"/>
  <c r="H25" i="1"/>
  <c r="P25" i="1"/>
  <c r="T25" i="1"/>
  <c r="AB25" i="1"/>
  <c r="AF25" i="1"/>
  <c r="AN25" i="1"/>
  <c r="S17" i="1"/>
  <c r="W17" i="1"/>
  <c r="Y17" i="1"/>
  <c r="AG17" i="1"/>
  <c r="AM17" i="1"/>
  <c r="E25" i="1" l="1"/>
  <c r="AM25" i="1"/>
  <c r="AQ17" i="1"/>
  <c r="AQ24" i="1"/>
  <c r="AQ25" i="1" s="1"/>
  <c r="AP25" i="1"/>
  <c r="S25" i="1"/>
  <c r="W25" i="1"/>
  <c r="AE25" i="1"/>
  <c r="AI25" i="1"/>
  <c r="K25" i="1"/>
</calcChain>
</file>

<file path=xl/sharedStrings.xml><?xml version="1.0" encoding="utf-8"?>
<sst xmlns="http://schemas.openxmlformats.org/spreadsheetml/2006/main" count="97" uniqueCount="49">
  <si>
    <r>
      <t xml:space="preserve">                          ПСИХОЛОГИЧЕСКАЯ ДИАГНОСТИКА (</t>
    </r>
    <r>
      <rPr>
        <i/>
        <sz val="12"/>
        <rFont val="Times New Roman"/>
        <family val="1"/>
        <charset val="204"/>
      </rPr>
      <t>оценка мыслительной деятельности и личностных качеств  ребенка)</t>
    </r>
  </si>
  <si>
    <t>2021-2022 учебный год ( на конец года)</t>
  </si>
  <si>
    <t>ПОЗНАВАТЕЛЬНЫЕ</t>
  </si>
  <si>
    <t xml:space="preserve">              РЕГУЛЯТИВНЫЕ</t>
  </si>
  <si>
    <t>ЛИЧНОСТНЫЕ</t>
  </si>
  <si>
    <t>КОММУНИКАТИВНЫЕ</t>
  </si>
  <si>
    <t>ЭМОЦИОНАЛЬНЫЕ</t>
  </si>
  <si>
    <t>Итого</t>
  </si>
  <si>
    <t>Общеучебные</t>
  </si>
  <si>
    <t>Знаково-символические</t>
  </si>
  <si>
    <t>Информационные</t>
  </si>
  <si>
    <t>Осуществление учебных действий</t>
  </si>
  <si>
    <t>Планирование</t>
  </si>
  <si>
    <t>Контроль, самоконтроль</t>
  </si>
  <si>
    <t>Коррекция</t>
  </si>
  <si>
    <t>Оценка</t>
  </si>
  <si>
    <t>Самоопределение</t>
  </si>
  <si>
    <t>Смыслообразование</t>
  </si>
  <si>
    <t>Нравственно-этическая ориентация</t>
  </si>
  <si>
    <t>Инициативное сотрудничество</t>
  </si>
  <si>
    <t>Планирование учебного сотрудничества</t>
  </si>
  <si>
    <t>Взаимодействие</t>
  </si>
  <si>
    <t>Упраление коммуникацией</t>
  </si>
  <si>
    <t>Развитие эмоциональной саморегуляции, адекватности эмоциональных реакций на явления окружающей среды</t>
  </si>
  <si>
    <t>Адекватное проявление эмоционального состояния в коммуникативной деятельности</t>
  </si>
  <si>
    <t>Самооценка</t>
  </si>
  <si>
    <t>чел</t>
  </si>
  <si>
    <t>%</t>
  </si>
  <si>
    <t xml:space="preserve">страшая </t>
  </si>
  <si>
    <t>всего детей</t>
  </si>
  <si>
    <t>н/с</t>
  </si>
  <si>
    <t>ч/с</t>
  </si>
  <si>
    <t>с</t>
  </si>
  <si>
    <t>всего</t>
  </si>
  <si>
    <t>подготов.</t>
  </si>
  <si>
    <t>ВСЕГО ПО САДУ</t>
  </si>
  <si>
    <t>Принятые условные обозначения:</t>
  </si>
  <si>
    <t>Не соответствует</t>
  </si>
  <si>
    <t>Частично соответствует</t>
  </si>
  <si>
    <t>Соответствует</t>
  </si>
  <si>
    <t>Понимание и осознание эмоционального состояния   ребенком окружающих его сверстников и взрослых</t>
  </si>
  <si>
    <t>Заведующий__________________________________Е.Н. Машинистова</t>
  </si>
  <si>
    <t>Зам зав по ВМР _______________________________Е.И. Топоркова</t>
  </si>
  <si>
    <t>Педагог-психолог______________________________Ю.В. Козловская</t>
  </si>
  <si>
    <t>не соотвествует</t>
  </si>
  <si>
    <t>частично соотвествует</t>
  </si>
  <si>
    <t>соответствует</t>
  </si>
  <si>
    <t>всего по возрасту</t>
  </si>
  <si>
    <t>МБДОУ № 66 "Непоседы"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</si>
</sst>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;[Red]#,##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4"/>
      <color theme="1"/>
      <name val="Times New Roman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b/>
      <i/>
      <sz val="9"/>
      <name val="Arial"/>
      <family val="2"/>
      <charset val="204"/>
    </font>
    <font>
      <sz val="9"/>
      <name val="Arial Cyr"/>
      <family val="2"/>
      <charset val="204"/>
    </font>
    <font>
      <b/>
      <i/>
      <sz val="6"/>
      <name val="Arial"/>
      <family val="2"/>
      <charset val="204"/>
    </font>
    <font>
      <b/>
      <sz val="6"/>
      <name val="Arial Black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4"/>
      <name val="Arial Cyr"/>
      <family val="2"/>
      <charset val="204"/>
    </font>
    <font>
      <sz val="14"/>
      <color indexed="8"/>
      <name val="Times New Roman"/>
      <family val="2"/>
      <charset val="204"/>
    </font>
    <font>
      <b/>
      <sz val="8"/>
      <color rgb="FFFF0000"/>
      <name val="Calibri"/>
      <family val="2"/>
      <charset val="204"/>
      <scheme val="minor"/>
    </font>
    <font>
      <b/>
      <sz val="10"/>
      <color rgb="FFFF0000"/>
      <name val="Arial Cyr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1"/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164" fontId="6" fillId="0" borderId="0" xfId="1" applyNumberFormat="1" applyFont="1" applyBorder="1"/>
    <xf numFmtId="164" fontId="1" fillId="0" borderId="0" xfId="1" applyNumberFormat="1"/>
    <xf numFmtId="164" fontId="7" fillId="3" borderId="12" xfId="1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/>
    </xf>
    <xf numFmtId="164" fontId="5" fillId="0" borderId="27" xfId="1" applyNumberFormat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164" fontId="4" fillId="2" borderId="8" xfId="1" applyNumberFormat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 wrapText="1"/>
    </xf>
    <xf numFmtId="164" fontId="4" fillId="4" borderId="10" xfId="1" applyNumberFormat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 wrapText="1"/>
    </xf>
    <xf numFmtId="164" fontId="4" fillId="5" borderId="10" xfId="1" applyNumberFormat="1" applyFont="1" applyFill="1" applyBorder="1" applyAlignment="1">
      <alignment horizontal="center" vertical="center"/>
    </xf>
    <xf numFmtId="1" fontId="7" fillId="3" borderId="11" xfId="1" applyNumberFormat="1" applyFont="1" applyFill="1" applyBorder="1" applyAlignment="1">
      <alignment horizontal="center" vertical="center" wrapText="1"/>
    </xf>
    <xf numFmtId="164" fontId="7" fillId="3" borderId="13" xfId="1" applyNumberFormat="1" applyFont="1" applyFill="1" applyBorder="1" applyAlignment="1">
      <alignment horizontal="center" vertical="center"/>
    </xf>
    <xf numFmtId="165" fontId="7" fillId="3" borderId="17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165" fontId="1" fillId="2" borderId="18" xfId="1" applyNumberFormat="1" applyFill="1" applyBorder="1" applyAlignment="1">
      <alignment horizontal="center" vertical="center"/>
    </xf>
    <xf numFmtId="0" fontId="1" fillId="0" borderId="0" xfId="1" applyAlignment="1"/>
    <xf numFmtId="0" fontId="10" fillId="0" borderId="1" xfId="1" applyFont="1" applyBorder="1" applyAlignment="1">
      <alignment horizontal="center" vertical="center"/>
    </xf>
    <xf numFmtId="0" fontId="9" fillId="2" borderId="15" xfId="1" applyFont="1" applyFill="1" applyBorder="1" applyAlignment="1">
      <alignment horizontal="center" wrapText="1"/>
    </xf>
    <xf numFmtId="0" fontId="9" fillId="4" borderId="4" xfId="1" applyFont="1" applyFill="1" applyBorder="1" applyAlignment="1">
      <alignment horizontal="center" wrapText="1"/>
    </xf>
    <xf numFmtId="0" fontId="9" fillId="5" borderId="4" xfId="1" applyFont="1" applyFill="1" applyBorder="1" applyAlignment="1">
      <alignment horizontal="center" wrapText="1"/>
    </xf>
    <xf numFmtId="1" fontId="12" fillId="3" borderId="16" xfId="1" applyNumberFormat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wrapText="1"/>
    </xf>
    <xf numFmtId="0" fontId="10" fillId="0" borderId="19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1" fontId="9" fillId="6" borderId="12" xfId="1" applyNumberFormat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20" fillId="0" borderId="0" xfId="1" applyFont="1"/>
    <xf numFmtId="164" fontId="4" fillId="5" borderId="7" xfId="1" applyNumberFormat="1" applyFont="1" applyFill="1" applyBorder="1" applyAlignment="1">
      <alignment horizontal="center" vertical="center"/>
    </xf>
    <xf numFmtId="165" fontId="1" fillId="5" borderId="18" xfId="1" applyNumberFormat="1" applyFill="1" applyBorder="1" applyAlignment="1">
      <alignment horizontal="center" vertical="center"/>
    </xf>
    <xf numFmtId="164" fontId="4" fillId="4" borderId="7" xfId="1" applyNumberFormat="1" applyFont="1" applyFill="1" applyBorder="1" applyAlignment="1">
      <alignment horizontal="center" vertical="center"/>
    </xf>
    <xf numFmtId="165" fontId="1" fillId="4" borderId="18" xfId="1" applyNumberFormat="1" applyFill="1" applyBorder="1" applyAlignment="1">
      <alignment horizontal="center" vertical="center"/>
    </xf>
    <xf numFmtId="165" fontId="1" fillId="2" borderId="22" xfId="1" applyNumberFormat="1" applyFill="1" applyBorder="1" applyAlignment="1">
      <alignment horizontal="center"/>
    </xf>
    <xf numFmtId="164" fontId="1" fillId="2" borderId="30" xfId="1" applyNumberFormat="1" applyFill="1" applyBorder="1" applyAlignment="1">
      <alignment horizontal="center"/>
    </xf>
    <xf numFmtId="165" fontId="1" fillId="4" borderId="22" xfId="1" applyNumberFormat="1" applyFill="1" applyBorder="1" applyAlignment="1">
      <alignment horizontal="center"/>
    </xf>
    <xf numFmtId="164" fontId="1" fillId="4" borderId="10" xfId="1" applyNumberFormat="1" applyFill="1" applyBorder="1" applyAlignment="1">
      <alignment horizontal="center"/>
    </xf>
    <xf numFmtId="165" fontId="1" fillId="5" borderId="22" xfId="1" applyNumberFormat="1" applyFill="1" applyBorder="1" applyAlignment="1">
      <alignment horizontal="center"/>
    </xf>
    <xf numFmtId="164" fontId="1" fillId="5" borderId="10" xfId="1" applyNumberFormat="1" applyFill="1" applyBorder="1" applyAlignment="1">
      <alignment horizontal="center"/>
    </xf>
    <xf numFmtId="165" fontId="1" fillId="3" borderId="17" xfId="1" applyNumberFormat="1" applyFill="1" applyBorder="1" applyAlignment="1">
      <alignment horizontal="center"/>
    </xf>
    <xf numFmtId="164" fontId="1" fillId="3" borderId="13" xfId="3" applyNumberFormat="1" applyFont="1" applyFill="1" applyBorder="1" applyAlignment="1">
      <alignment horizontal="center"/>
    </xf>
    <xf numFmtId="0" fontId="21" fillId="0" borderId="0" xfId="0" applyFont="1"/>
    <xf numFmtId="165" fontId="22" fillId="7" borderId="0" xfId="1" applyNumberFormat="1" applyFont="1" applyFill="1" applyBorder="1" applyAlignment="1">
      <alignment horizontal="center"/>
    </xf>
    <xf numFmtId="0" fontId="1" fillId="2" borderId="29" xfId="1" applyFill="1" applyBorder="1" applyAlignment="1">
      <alignment horizontal="center"/>
    </xf>
    <xf numFmtId="164" fontId="1" fillId="2" borderId="23" xfId="1" applyNumberFormat="1" applyFill="1" applyBorder="1" applyAlignment="1">
      <alignment horizontal="center"/>
    </xf>
    <xf numFmtId="0" fontId="1" fillId="4" borderId="29" xfId="1" applyFill="1" applyBorder="1" applyAlignment="1">
      <alignment horizontal="center"/>
    </xf>
    <xf numFmtId="164" fontId="1" fillId="4" borderId="23" xfId="1" applyNumberFormat="1" applyFill="1" applyBorder="1" applyAlignment="1">
      <alignment horizontal="center"/>
    </xf>
    <xf numFmtId="0" fontId="1" fillId="5" borderId="29" xfId="1" applyFill="1" applyBorder="1" applyAlignment="1">
      <alignment horizontal="center"/>
    </xf>
    <xf numFmtId="164" fontId="1" fillId="5" borderId="23" xfId="1" applyNumberFormat="1" applyFill="1" applyBorder="1" applyAlignment="1">
      <alignment horizontal="center"/>
    </xf>
    <xf numFmtId="0" fontId="1" fillId="3" borderId="11" xfId="1" applyFill="1" applyBorder="1" applyAlignment="1">
      <alignment horizontal="center"/>
    </xf>
    <xf numFmtId="164" fontId="1" fillId="3" borderId="12" xfId="3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7" fillId="0" borderId="0" xfId="1" applyFont="1" applyAlignment="1">
      <alignment horizontal="left"/>
    </xf>
    <xf numFmtId="0" fontId="15" fillId="0" borderId="18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164" fontId="1" fillId="0" borderId="0" xfId="1" applyNumberFormat="1" applyAlignment="1">
      <alignment horizontal="left"/>
    </xf>
    <xf numFmtId="0" fontId="1" fillId="0" borderId="0" xfId="1" applyAlignment="1">
      <alignment horizontal="left"/>
    </xf>
    <xf numFmtId="0" fontId="16" fillId="0" borderId="2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center" vertical="center" wrapText="1"/>
    </xf>
    <xf numFmtId="0" fontId="19" fillId="0" borderId="24" xfId="1" applyFont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0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5" fillId="0" borderId="28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 2" xfId="2"/>
    <cellStyle name="Процентный 2 2" xfId="4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  <a:r>
                      <a:rPr lang="ru-RU"/>
                      <a:t>/2,8%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253</a:t>
                    </a:r>
                    <a:r>
                      <a:rPr lang="ru-RU"/>
                      <a:t>/97,1%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260</a:t>
                    </a:r>
                    <a:r>
                      <a:rPr lang="ru-RU"/>
                      <a:t>/100%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'2021-2022'!$AB$34:$AB$37</c:f>
              <c:strCache>
                <c:ptCount val="4"/>
                <c:pt idx="0">
                  <c:v>не соотвествует</c:v>
                </c:pt>
                <c:pt idx="1">
                  <c:v>частично соотвествует</c:v>
                </c:pt>
                <c:pt idx="2">
                  <c:v>соответствует</c:v>
                </c:pt>
                <c:pt idx="3">
                  <c:v>всего по возрасту</c:v>
                </c:pt>
              </c:strCache>
            </c:strRef>
          </c:cat>
          <c:val>
            <c:numRef>
              <c:f>'2021-2022'!$AC$34:$AC$37</c:f>
              <c:numCache>
                <c:formatCode>#,##0;[Red]#,##0</c:formatCode>
                <c:ptCount val="4"/>
                <c:pt idx="0">
                  <c:v>0</c:v>
                </c:pt>
                <c:pt idx="1">
                  <c:v>7</c:v>
                </c:pt>
                <c:pt idx="2">
                  <c:v>253</c:v>
                </c:pt>
                <c:pt idx="3">
                  <c:v>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6643328"/>
        <c:axId val="137823360"/>
        <c:axId val="0"/>
      </c:bar3DChart>
      <c:catAx>
        <c:axId val="15664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823360"/>
        <c:crosses val="autoZero"/>
        <c:auto val="1"/>
        <c:lblAlgn val="ctr"/>
        <c:lblOffset val="100"/>
        <c:noMultiLvlLbl val="0"/>
      </c:catAx>
      <c:valAx>
        <c:axId val="137823360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56643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26</xdr:row>
      <xdr:rowOff>0</xdr:rowOff>
    </xdr:from>
    <xdr:to>
      <xdr:col>19</xdr:col>
      <xdr:colOff>381000</xdr:colOff>
      <xdr:row>40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7"/>
  <sheetViews>
    <sheetView tabSelected="1" zoomScale="70" zoomScaleNormal="70" workbookViewId="0">
      <selection activeCell="D44" sqref="D44"/>
    </sheetView>
  </sheetViews>
  <sheetFormatPr defaultRowHeight="15" x14ac:dyDescent="0.25"/>
  <cols>
    <col min="1" max="3" width="8.7109375" customWidth="1"/>
    <col min="4" max="4" width="7.85546875" customWidth="1"/>
    <col min="5" max="5" width="8.7109375" customWidth="1"/>
    <col min="6" max="6" width="7.42578125" customWidth="1"/>
    <col min="7" max="7" width="8.7109375" customWidth="1"/>
    <col min="8" max="8" width="7.42578125" customWidth="1"/>
    <col min="9" max="9" width="8.7109375" customWidth="1"/>
    <col min="10" max="10" width="7.28515625" customWidth="1"/>
    <col min="11" max="11" width="8.7109375" customWidth="1"/>
    <col min="12" max="12" width="7.85546875" customWidth="1"/>
    <col min="13" max="13" width="8.7109375" customWidth="1"/>
    <col min="14" max="14" width="7.28515625" customWidth="1"/>
    <col min="15" max="15" width="8.7109375" customWidth="1"/>
    <col min="16" max="16" width="6.7109375" customWidth="1"/>
    <col min="17" max="17" width="8.7109375" customWidth="1"/>
    <col min="18" max="18" width="7.140625" customWidth="1"/>
    <col min="19" max="19" width="8.7109375" customWidth="1"/>
    <col min="20" max="20" width="6.42578125" customWidth="1"/>
    <col min="21" max="21" width="8.7109375" customWidth="1"/>
    <col min="22" max="22" width="7.140625" customWidth="1"/>
    <col min="23" max="23" width="8.7109375" customWidth="1"/>
    <col min="24" max="24" width="7.28515625" customWidth="1"/>
    <col min="25" max="25" width="8.7109375" customWidth="1"/>
    <col min="26" max="26" width="7.7109375" customWidth="1"/>
    <col min="27" max="27" width="8.7109375" customWidth="1"/>
    <col min="28" max="28" width="6.42578125" customWidth="1"/>
    <col min="29" max="29" width="8.7109375" customWidth="1"/>
    <col min="30" max="30" width="7.140625" customWidth="1"/>
    <col min="31" max="31" width="8.7109375" customWidth="1"/>
    <col min="32" max="32" width="7.85546875" customWidth="1"/>
    <col min="33" max="33" width="8.7109375" customWidth="1"/>
    <col min="34" max="34" width="6.85546875" customWidth="1"/>
    <col min="35" max="35" width="8.7109375" customWidth="1"/>
    <col min="36" max="36" width="7.42578125" customWidth="1"/>
    <col min="37" max="37" width="8.7109375" customWidth="1"/>
    <col min="38" max="38" width="7.140625" customWidth="1"/>
    <col min="39" max="39" width="8.7109375" customWidth="1"/>
    <col min="40" max="40" width="6.85546875" customWidth="1"/>
    <col min="41" max="41" width="8.7109375" customWidth="1"/>
    <col min="42" max="42" width="7.7109375" customWidth="1"/>
    <col min="43" max="43" width="8.7109375" customWidth="1"/>
  </cols>
  <sheetData>
    <row r="1" spans="1:50" ht="18" x14ac:dyDescent="0.25">
      <c r="A1" s="60" t="s">
        <v>48</v>
      </c>
      <c r="B1" s="60"/>
      <c r="C1" s="60"/>
      <c r="D1" s="60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1"/>
      <c r="AS1" s="1"/>
      <c r="AT1" s="1"/>
      <c r="AU1" s="1"/>
      <c r="AV1" s="1"/>
      <c r="AW1" s="1"/>
      <c r="AX1" s="1"/>
    </row>
    <row r="2" spans="1:5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15.75" x14ac:dyDescent="0.25">
      <c r="A3" s="65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1"/>
      <c r="AS3" s="1"/>
      <c r="AT3" s="1"/>
      <c r="AU3" s="1"/>
      <c r="AV3" s="1"/>
      <c r="AW3" s="1"/>
      <c r="AX3" s="1"/>
    </row>
    <row r="4" spans="1:50" ht="15.75" thickBot="1" x14ac:dyDescent="0.3">
      <c r="A4" s="66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20"/>
      <c r="AS4" s="20"/>
      <c r="AT4" s="20"/>
      <c r="AU4" s="20"/>
      <c r="AV4" s="20"/>
      <c r="AW4" s="20"/>
      <c r="AX4" s="20"/>
    </row>
    <row r="5" spans="1:50" x14ac:dyDescent="0.25">
      <c r="A5" s="1"/>
      <c r="B5" s="1"/>
      <c r="C5" s="1"/>
      <c r="D5" s="68" t="s">
        <v>2</v>
      </c>
      <c r="E5" s="69"/>
      <c r="F5" s="69"/>
      <c r="G5" s="69"/>
      <c r="H5" s="69"/>
      <c r="I5" s="62"/>
      <c r="J5" s="61" t="s">
        <v>3</v>
      </c>
      <c r="K5" s="69"/>
      <c r="L5" s="69"/>
      <c r="M5" s="69"/>
      <c r="N5" s="69"/>
      <c r="O5" s="69"/>
      <c r="P5" s="69"/>
      <c r="Q5" s="69"/>
      <c r="R5" s="69"/>
      <c r="S5" s="62"/>
      <c r="T5" s="61" t="s">
        <v>4</v>
      </c>
      <c r="U5" s="69"/>
      <c r="V5" s="69"/>
      <c r="W5" s="69"/>
      <c r="X5" s="69"/>
      <c r="Y5" s="62"/>
      <c r="Z5" s="61" t="s">
        <v>5</v>
      </c>
      <c r="AA5" s="69"/>
      <c r="AB5" s="69"/>
      <c r="AC5" s="69"/>
      <c r="AD5" s="69"/>
      <c r="AE5" s="69"/>
      <c r="AF5" s="69"/>
      <c r="AG5" s="69"/>
      <c r="AH5" s="85" t="s">
        <v>6</v>
      </c>
      <c r="AI5" s="86"/>
      <c r="AJ5" s="86"/>
      <c r="AK5" s="86"/>
      <c r="AL5" s="86"/>
      <c r="AM5" s="86"/>
      <c r="AN5" s="86"/>
      <c r="AO5" s="87"/>
      <c r="AP5" s="61" t="s">
        <v>7</v>
      </c>
      <c r="AQ5" s="62"/>
      <c r="AR5" s="1"/>
      <c r="AS5" s="1"/>
      <c r="AT5" s="1"/>
      <c r="AU5" s="1"/>
      <c r="AV5" s="1"/>
      <c r="AW5" s="1"/>
      <c r="AX5" s="1"/>
    </row>
    <row r="6" spans="1:50" x14ac:dyDescent="0.25">
      <c r="A6" s="1"/>
      <c r="B6" s="1"/>
      <c r="C6" s="1"/>
      <c r="D6" s="70"/>
      <c r="E6" s="71"/>
      <c r="F6" s="71"/>
      <c r="G6" s="71"/>
      <c r="H6" s="71"/>
      <c r="I6" s="64"/>
      <c r="J6" s="63"/>
      <c r="K6" s="71"/>
      <c r="L6" s="71"/>
      <c r="M6" s="71"/>
      <c r="N6" s="71"/>
      <c r="O6" s="71"/>
      <c r="P6" s="71"/>
      <c r="Q6" s="71"/>
      <c r="R6" s="71"/>
      <c r="S6" s="64"/>
      <c r="T6" s="63"/>
      <c r="U6" s="71"/>
      <c r="V6" s="71"/>
      <c r="W6" s="71"/>
      <c r="X6" s="71"/>
      <c r="Y6" s="64"/>
      <c r="Z6" s="63"/>
      <c r="AA6" s="71"/>
      <c r="AB6" s="71"/>
      <c r="AC6" s="71"/>
      <c r="AD6" s="71"/>
      <c r="AE6" s="71"/>
      <c r="AF6" s="71"/>
      <c r="AG6" s="71"/>
      <c r="AH6" s="88"/>
      <c r="AI6" s="89"/>
      <c r="AJ6" s="89"/>
      <c r="AK6" s="89"/>
      <c r="AL6" s="89"/>
      <c r="AM6" s="89"/>
      <c r="AN6" s="89"/>
      <c r="AO6" s="90"/>
      <c r="AP6" s="63"/>
      <c r="AQ6" s="64"/>
      <c r="AR6" s="1"/>
      <c r="AS6" s="1"/>
      <c r="AT6" s="1"/>
      <c r="AU6" s="1"/>
      <c r="AV6" s="1"/>
      <c r="AW6" s="1"/>
      <c r="AX6" s="1"/>
    </row>
    <row r="7" spans="1:50" x14ac:dyDescent="0.25">
      <c r="A7" s="1"/>
      <c r="B7" s="1"/>
      <c r="C7" s="1"/>
      <c r="D7" s="96" t="s">
        <v>8</v>
      </c>
      <c r="E7" s="57"/>
      <c r="F7" s="57" t="s">
        <v>9</v>
      </c>
      <c r="G7" s="57"/>
      <c r="H7" s="57" t="s">
        <v>10</v>
      </c>
      <c r="I7" s="58"/>
      <c r="J7" s="59" t="s">
        <v>11</v>
      </c>
      <c r="K7" s="57"/>
      <c r="L7" s="57" t="s">
        <v>12</v>
      </c>
      <c r="M7" s="57"/>
      <c r="N7" s="57" t="s">
        <v>13</v>
      </c>
      <c r="O7" s="57"/>
      <c r="P7" s="57" t="s">
        <v>14</v>
      </c>
      <c r="Q7" s="57"/>
      <c r="R7" s="57" t="s">
        <v>15</v>
      </c>
      <c r="S7" s="58"/>
      <c r="T7" s="59" t="s">
        <v>16</v>
      </c>
      <c r="U7" s="57"/>
      <c r="V7" s="57" t="s">
        <v>17</v>
      </c>
      <c r="W7" s="57"/>
      <c r="X7" s="57" t="s">
        <v>18</v>
      </c>
      <c r="Y7" s="58"/>
      <c r="Z7" s="59" t="s">
        <v>19</v>
      </c>
      <c r="AA7" s="57"/>
      <c r="AB7" s="57" t="s">
        <v>20</v>
      </c>
      <c r="AC7" s="57"/>
      <c r="AD7" s="57" t="s">
        <v>21</v>
      </c>
      <c r="AE7" s="57"/>
      <c r="AF7" s="57" t="s">
        <v>22</v>
      </c>
      <c r="AG7" s="67"/>
      <c r="AH7" s="74" t="s">
        <v>23</v>
      </c>
      <c r="AI7" s="75"/>
      <c r="AJ7" s="74" t="s">
        <v>24</v>
      </c>
      <c r="AK7" s="80"/>
      <c r="AL7" s="74" t="s">
        <v>40</v>
      </c>
      <c r="AM7" s="80"/>
      <c r="AN7" s="74" t="s">
        <v>25</v>
      </c>
      <c r="AO7" s="80"/>
      <c r="AP7" s="63"/>
      <c r="AQ7" s="64"/>
      <c r="AR7" s="1"/>
      <c r="AS7" s="1"/>
      <c r="AT7" s="1"/>
      <c r="AU7" s="1"/>
      <c r="AV7" s="1"/>
      <c r="AW7" s="1"/>
      <c r="AX7" s="1"/>
    </row>
    <row r="8" spans="1:50" x14ac:dyDescent="0.25">
      <c r="A8" s="1"/>
      <c r="B8" s="1"/>
      <c r="C8" s="1"/>
      <c r="D8" s="96"/>
      <c r="E8" s="57"/>
      <c r="F8" s="57"/>
      <c r="G8" s="57"/>
      <c r="H8" s="57"/>
      <c r="I8" s="58"/>
      <c r="J8" s="59"/>
      <c r="K8" s="57"/>
      <c r="L8" s="57"/>
      <c r="M8" s="57"/>
      <c r="N8" s="57"/>
      <c r="O8" s="57"/>
      <c r="P8" s="57"/>
      <c r="Q8" s="57"/>
      <c r="R8" s="57"/>
      <c r="S8" s="58"/>
      <c r="T8" s="59"/>
      <c r="U8" s="57"/>
      <c r="V8" s="57"/>
      <c r="W8" s="57"/>
      <c r="X8" s="57"/>
      <c r="Y8" s="58"/>
      <c r="Z8" s="59"/>
      <c r="AA8" s="57"/>
      <c r="AB8" s="57"/>
      <c r="AC8" s="57"/>
      <c r="AD8" s="57"/>
      <c r="AE8" s="57"/>
      <c r="AF8" s="57"/>
      <c r="AG8" s="67"/>
      <c r="AH8" s="76"/>
      <c r="AI8" s="77"/>
      <c r="AJ8" s="81"/>
      <c r="AK8" s="82"/>
      <c r="AL8" s="81"/>
      <c r="AM8" s="82"/>
      <c r="AN8" s="81"/>
      <c r="AO8" s="82"/>
      <c r="AP8" s="63"/>
      <c r="AQ8" s="64"/>
      <c r="AR8" s="1"/>
      <c r="AS8" s="1"/>
      <c r="AT8" s="1"/>
      <c r="AU8" s="1"/>
      <c r="AV8" s="1"/>
      <c r="AW8" s="1"/>
      <c r="AX8" s="1"/>
    </row>
    <row r="9" spans="1:50" x14ac:dyDescent="0.25">
      <c r="A9" s="1"/>
      <c r="B9" s="1"/>
      <c r="C9" s="1"/>
      <c r="D9" s="96"/>
      <c r="E9" s="57"/>
      <c r="F9" s="57"/>
      <c r="G9" s="57"/>
      <c r="H9" s="57"/>
      <c r="I9" s="58"/>
      <c r="J9" s="59"/>
      <c r="K9" s="57"/>
      <c r="L9" s="57"/>
      <c r="M9" s="57"/>
      <c r="N9" s="57"/>
      <c r="O9" s="57"/>
      <c r="P9" s="57"/>
      <c r="Q9" s="57"/>
      <c r="R9" s="57"/>
      <c r="S9" s="58"/>
      <c r="T9" s="59"/>
      <c r="U9" s="57"/>
      <c r="V9" s="57"/>
      <c r="W9" s="57"/>
      <c r="X9" s="57"/>
      <c r="Y9" s="58"/>
      <c r="Z9" s="59"/>
      <c r="AA9" s="57"/>
      <c r="AB9" s="57"/>
      <c r="AC9" s="57"/>
      <c r="AD9" s="57"/>
      <c r="AE9" s="57"/>
      <c r="AF9" s="57"/>
      <c r="AG9" s="67"/>
      <c r="AH9" s="76"/>
      <c r="AI9" s="77"/>
      <c r="AJ9" s="81"/>
      <c r="AK9" s="82"/>
      <c r="AL9" s="81"/>
      <c r="AM9" s="82"/>
      <c r="AN9" s="81"/>
      <c r="AO9" s="82"/>
      <c r="AP9" s="63"/>
      <c r="AQ9" s="64"/>
      <c r="AR9" s="1"/>
      <c r="AS9" s="1"/>
      <c r="AT9" s="1"/>
      <c r="AU9" s="1"/>
      <c r="AV9" s="1"/>
      <c r="AW9" s="1"/>
      <c r="AX9" s="1"/>
    </row>
    <row r="10" spans="1:50" x14ac:dyDescent="0.25">
      <c r="A10" s="1"/>
      <c r="B10" s="1"/>
      <c r="C10" s="1"/>
      <c r="D10" s="96"/>
      <c r="E10" s="57"/>
      <c r="F10" s="57"/>
      <c r="G10" s="57"/>
      <c r="H10" s="57"/>
      <c r="I10" s="58"/>
      <c r="J10" s="59"/>
      <c r="K10" s="57"/>
      <c r="L10" s="57"/>
      <c r="M10" s="57"/>
      <c r="N10" s="57"/>
      <c r="O10" s="57"/>
      <c r="P10" s="57"/>
      <c r="Q10" s="57"/>
      <c r="R10" s="57"/>
      <c r="S10" s="58"/>
      <c r="T10" s="59"/>
      <c r="U10" s="57"/>
      <c r="V10" s="57"/>
      <c r="W10" s="57"/>
      <c r="X10" s="57"/>
      <c r="Y10" s="58"/>
      <c r="Z10" s="59"/>
      <c r="AA10" s="57"/>
      <c r="AB10" s="57"/>
      <c r="AC10" s="57"/>
      <c r="AD10" s="57"/>
      <c r="AE10" s="57"/>
      <c r="AF10" s="57"/>
      <c r="AG10" s="67"/>
      <c r="AH10" s="76"/>
      <c r="AI10" s="77"/>
      <c r="AJ10" s="81"/>
      <c r="AK10" s="82"/>
      <c r="AL10" s="81"/>
      <c r="AM10" s="82"/>
      <c r="AN10" s="81"/>
      <c r="AO10" s="82"/>
      <c r="AP10" s="63"/>
      <c r="AQ10" s="64"/>
      <c r="AR10" s="1"/>
      <c r="AS10" s="1"/>
      <c r="AT10" s="1"/>
      <c r="AU10" s="1"/>
      <c r="AV10" s="1"/>
      <c r="AW10" s="1"/>
      <c r="AX10" s="1"/>
    </row>
    <row r="11" spans="1:50" x14ac:dyDescent="0.25">
      <c r="A11" s="1"/>
      <c r="B11" s="1"/>
      <c r="C11" s="1"/>
      <c r="D11" s="96"/>
      <c r="E11" s="57"/>
      <c r="F11" s="57"/>
      <c r="G11" s="57"/>
      <c r="H11" s="57"/>
      <c r="I11" s="58"/>
      <c r="J11" s="59"/>
      <c r="K11" s="57"/>
      <c r="L11" s="57"/>
      <c r="M11" s="57"/>
      <c r="N11" s="57"/>
      <c r="O11" s="57"/>
      <c r="P11" s="57"/>
      <c r="Q11" s="57"/>
      <c r="R11" s="57"/>
      <c r="S11" s="58"/>
      <c r="T11" s="59"/>
      <c r="U11" s="57"/>
      <c r="V11" s="57"/>
      <c r="W11" s="57"/>
      <c r="X11" s="57"/>
      <c r="Y11" s="58"/>
      <c r="Z11" s="59"/>
      <c r="AA11" s="57"/>
      <c r="AB11" s="57"/>
      <c r="AC11" s="57"/>
      <c r="AD11" s="57"/>
      <c r="AE11" s="57"/>
      <c r="AF11" s="57"/>
      <c r="AG11" s="67"/>
      <c r="AH11" s="76"/>
      <c r="AI11" s="77"/>
      <c r="AJ11" s="81"/>
      <c r="AK11" s="82"/>
      <c r="AL11" s="81"/>
      <c r="AM11" s="82"/>
      <c r="AN11" s="81"/>
      <c r="AO11" s="82"/>
      <c r="AP11" s="63"/>
      <c r="AQ11" s="64"/>
      <c r="AR11" s="1"/>
      <c r="AS11" s="1"/>
      <c r="AT11" s="1"/>
      <c r="AU11" s="1"/>
      <c r="AV11" s="1"/>
      <c r="AW11" s="1"/>
      <c r="AX11" s="1"/>
    </row>
    <row r="12" spans="1:50" x14ac:dyDescent="0.25">
      <c r="A12" s="1"/>
      <c r="B12" s="1"/>
      <c r="C12" s="1"/>
      <c r="D12" s="96"/>
      <c r="E12" s="57"/>
      <c r="F12" s="57"/>
      <c r="G12" s="57"/>
      <c r="H12" s="57"/>
      <c r="I12" s="58"/>
      <c r="J12" s="59"/>
      <c r="K12" s="57"/>
      <c r="L12" s="57"/>
      <c r="M12" s="57"/>
      <c r="N12" s="57"/>
      <c r="O12" s="57"/>
      <c r="P12" s="57"/>
      <c r="Q12" s="57"/>
      <c r="R12" s="57"/>
      <c r="S12" s="58"/>
      <c r="T12" s="59"/>
      <c r="U12" s="57"/>
      <c r="V12" s="57"/>
      <c r="W12" s="57"/>
      <c r="X12" s="57"/>
      <c r="Y12" s="58"/>
      <c r="Z12" s="59"/>
      <c r="AA12" s="57"/>
      <c r="AB12" s="57"/>
      <c r="AC12" s="57"/>
      <c r="AD12" s="57"/>
      <c r="AE12" s="57"/>
      <c r="AF12" s="57"/>
      <c r="AG12" s="67"/>
      <c r="AH12" s="78"/>
      <c r="AI12" s="79"/>
      <c r="AJ12" s="83"/>
      <c r="AK12" s="84"/>
      <c r="AL12" s="83"/>
      <c r="AM12" s="84"/>
      <c r="AN12" s="83"/>
      <c r="AO12" s="84"/>
      <c r="AP12" s="63"/>
      <c r="AQ12" s="64"/>
      <c r="AR12" s="1"/>
      <c r="AS12" s="1"/>
      <c r="AT12" s="1"/>
      <c r="AU12" s="1"/>
      <c r="AV12" s="1"/>
      <c r="AW12" s="1"/>
      <c r="AX12" s="1"/>
    </row>
    <row r="13" spans="1:50" ht="15.75" thickBot="1" x14ac:dyDescent="0.3">
      <c r="A13" s="1"/>
      <c r="B13" s="1"/>
      <c r="C13" s="1"/>
      <c r="D13" s="30" t="s">
        <v>26</v>
      </c>
      <c r="E13" s="9" t="s">
        <v>27</v>
      </c>
      <c r="F13" s="23" t="s">
        <v>26</v>
      </c>
      <c r="G13" s="9" t="s">
        <v>27</v>
      </c>
      <c r="H13" s="23" t="s">
        <v>26</v>
      </c>
      <c r="I13" s="10" t="s">
        <v>27</v>
      </c>
      <c r="J13" s="29" t="s">
        <v>26</v>
      </c>
      <c r="K13" s="9" t="s">
        <v>27</v>
      </c>
      <c r="L13" s="23" t="s">
        <v>26</v>
      </c>
      <c r="M13" s="9" t="s">
        <v>27</v>
      </c>
      <c r="N13" s="23" t="s">
        <v>26</v>
      </c>
      <c r="O13" s="9" t="s">
        <v>27</v>
      </c>
      <c r="P13" s="23" t="s">
        <v>26</v>
      </c>
      <c r="Q13" s="9" t="s">
        <v>27</v>
      </c>
      <c r="R13" s="23" t="s">
        <v>26</v>
      </c>
      <c r="S13" s="10" t="s">
        <v>27</v>
      </c>
      <c r="T13" s="29" t="s">
        <v>26</v>
      </c>
      <c r="U13" s="9" t="s">
        <v>27</v>
      </c>
      <c r="V13" s="23" t="s">
        <v>26</v>
      </c>
      <c r="W13" s="9" t="s">
        <v>27</v>
      </c>
      <c r="X13" s="23" t="s">
        <v>26</v>
      </c>
      <c r="Y13" s="10" t="s">
        <v>27</v>
      </c>
      <c r="Z13" s="29" t="s">
        <v>26</v>
      </c>
      <c r="AA13" s="9" t="s">
        <v>27</v>
      </c>
      <c r="AB13" s="23" t="s">
        <v>26</v>
      </c>
      <c r="AC13" s="9" t="s">
        <v>27</v>
      </c>
      <c r="AD13" s="23" t="s">
        <v>26</v>
      </c>
      <c r="AE13" s="9" t="s">
        <v>27</v>
      </c>
      <c r="AF13" s="23" t="s">
        <v>26</v>
      </c>
      <c r="AG13" s="32" t="s">
        <v>27</v>
      </c>
      <c r="AH13" s="29" t="s">
        <v>26</v>
      </c>
      <c r="AI13" s="9" t="s">
        <v>27</v>
      </c>
      <c r="AJ13" s="23" t="s">
        <v>26</v>
      </c>
      <c r="AK13" s="9" t="s">
        <v>27</v>
      </c>
      <c r="AL13" s="23" t="s">
        <v>26</v>
      </c>
      <c r="AM13" s="9" t="s">
        <v>27</v>
      </c>
      <c r="AN13" s="23" t="s">
        <v>26</v>
      </c>
      <c r="AO13" s="9" t="s">
        <v>27</v>
      </c>
      <c r="AP13" s="29" t="s">
        <v>26</v>
      </c>
      <c r="AQ13" s="10" t="s">
        <v>27</v>
      </c>
      <c r="AR13" s="1"/>
      <c r="AS13" s="1"/>
      <c r="AT13" s="1"/>
      <c r="AU13" s="1"/>
      <c r="AV13" s="1"/>
      <c r="AW13" s="1"/>
      <c r="AX13" s="1"/>
    </row>
    <row r="14" spans="1:50" ht="15.75" thickBot="1" x14ac:dyDescent="0.3">
      <c r="A14" s="97" t="s">
        <v>28</v>
      </c>
      <c r="B14" s="98" t="s">
        <v>29</v>
      </c>
      <c r="C14" s="24" t="s">
        <v>30</v>
      </c>
      <c r="D14" s="11"/>
      <c r="E14" s="5">
        <f>D14/B17</f>
        <v>0</v>
      </c>
      <c r="F14" s="11">
        <v>0</v>
      </c>
      <c r="G14" s="5">
        <f>F14/B17</f>
        <v>0</v>
      </c>
      <c r="H14" s="11">
        <v>0</v>
      </c>
      <c r="I14" s="5">
        <f>H14/B17</f>
        <v>0</v>
      </c>
      <c r="J14" s="11">
        <v>0</v>
      </c>
      <c r="K14" s="5">
        <f>J14/B17</f>
        <v>0</v>
      </c>
      <c r="L14" s="11">
        <v>0</v>
      </c>
      <c r="M14" s="5">
        <f>L14/B17</f>
        <v>0</v>
      </c>
      <c r="N14" s="11">
        <v>0</v>
      </c>
      <c r="O14" s="5">
        <f>N14/B17</f>
        <v>0</v>
      </c>
      <c r="P14" s="11">
        <v>0</v>
      </c>
      <c r="Q14" s="5">
        <f>P14/B17</f>
        <v>0</v>
      </c>
      <c r="R14" s="11">
        <v>0</v>
      </c>
      <c r="S14" s="5">
        <f>R14/B17</f>
        <v>0</v>
      </c>
      <c r="T14" s="11">
        <v>0</v>
      </c>
      <c r="U14" s="5">
        <f>T14/B17</f>
        <v>0</v>
      </c>
      <c r="V14" s="11">
        <v>0</v>
      </c>
      <c r="W14" s="5">
        <f>V14/B17</f>
        <v>0</v>
      </c>
      <c r="X14" s="11">
        <v>0</v>
      </c>
      <c r="Y14" s="5">
        <f>X14/B17</f>
        <v>0</v>
      </c>
      <c r="Z14" s="11">
        <v>0</v>
      </c>
      <c r="AA14" s="5">
        <f>Z14/B17</f>
        <v>0</v>
      </c>
      <c r="AB14" s="11">
        <v>0</v>
      </c>
      <c r="AC14" s="5">
        <f>AB14/B17</f>
        <v>0</v>
      </c>
      <c r="AD14" s="11">
        <v>0</v>
      </c>
      <c r="AE14" s="5">
        <f>AD14/B17</f>
        <v>0</v>
      </c>
      <c r="AF14" s="11">
        <v>0</v>
      </c>
      <c r="AG14" s="5">
        <f>AF14/B17</f>
        <v>0</v>
      </c>
      <c r="AH14" s="11">
        <v>0</v>
      </c>
      <c r="AI14" s="5">
        <f>AH14/B17</f>
        <v>0</v>
      </c>
      <c r="AJ14" s="11">
        <v>0</v>
      </c>
      <c r="AK14" s="5">
        <f>AJ14/B17</f>
        <v>0</v>
      </c>
      <c r="AL14" s="11">
        <v>0</v>
      </c>
      <c r="AM14" s="5">
        <f>AL14/B17</f>
        <v>0</v>
      </c>
      <c r="AN14" s="11"/>
      <c r="AO14" s="5">
        <f>AN14/B17</f>
        <v>0</v>
      </c>
      <c r="AP14" s="21">
        <f>AVERAGE(AN14,AL14,AJ14,AH14,AF14,AD14,AB14,Z14,X14,V14,T14,R14,P14,N14,L14,J14,H14,F14,D14)</f>
        <v>0</v>
      </c>
      <c r="AQ14" s="12">
        <f>AP14/B17</f>
        <v>0</v>
      </c>
      <c r="AR14" s="1"/>
      <c r="AS14" s="1"/>
      <c r="AT14" s="1"/>
      <c r="AU14" s="1"/>
      <c r="AV14" s="1"/>
      <c r="AW14" s="1"/>
      <c r="AX14" s="1"/>
    </row>
    <row r="15" spans="1:50" ht="15.75" thickBot="1" x14ac:dyDescent="0.3">
      <c r="A15" s="92"/>
      <c r="B15" s="99"/>
      <c r="C15" s="25" t="s">
        <v>31</v>
      </c>
      <c r="D15" s="13">
        <v>6</v>
      </c>
      <c r="E15" s="36">
        <f>D15/B17</f>
        <v>4.4776119402985072E-2</v>
      </c>
      <c r="F15" s="13">
        <v>5</v>
      </c>
      <c r="G15" s="36">
        <f>F15/B17</f>
        <v>3.7313432835820892E-2</v>
      </c>
      <c r="H15" s="13">
        <v>7</v>
      </c>
      <c r="I15" s="36">
        <f>H15/B17</f>
        <v>5.2238805970149252E-2</v>
      </c>
      <c r="J15" s="13">
        <v>6</v>
      </c>
      <c r="K15" s="36">
        <f>J15/B17</f>
        <v>4.4776119402985072E-2</v>
      </c>
      <c r="L15" s="13">
        <v>6</v>
      </c>
      <c r="M15" s="36">
        <f>L15/B17</f>
        <v>4.4776119402985072E-2</v>
      </c>
      <c r="N15" s="13">
        <v>8</v>
      </c>
      <c r="O15" s="36">
        <f>N15/B17</f>
        <v>5.9701492537313432E-2</v>
      </c>
      <c r="P15" s="13">
        <v>7</v>
      </c>
      <c r="Q15" s="36">
        <f>P15/B17</f>
        <v>5.2238805970149252E-2</v>
      </c>
      <c r="R15" s="13">
        <v>5</v>
      </c>
      <c r="S15" s="36">
        <f>R15/B17</f>
        <v>3.7313432835820892E-2</v>
      </c>
      <c r="T15" s="13">
        <v>6</v>
      </c>
      <c r="U15" s="36">
        <f>T15/B17</f>
        <v>4.4776119402985072E-2</v>
      </c>
      <c r="V15" s="13">
        <v>6</v>
      </c>
      <c r="W15" s="36">
        <f>V15/B17</f>
        <v>4.4776119402985072E-2</v>
      </c>
      <c r="X15" s="13">
        <v>2</v>
      </c>
      <c r="Y15" s="36">
        <f>X15/B17</f>
        <v>1.4925373134328358E-2</v>
      </c>
      <c r="Z15" s="13">
        <v>6</v>
      </c>
      <c r="AA15" s="36">
        <f>Z15/B17</f>
        <v>4.4776119402985072E-2</v>
      </c>
      <c r="AB15" s="13">
        <v>8</v>
      </c>
      <c r="AC15" s="36">
        <f>AB15/B17</f>
        <v>5.9701492537313432E-2</v>
      </c>
      <c r="AD15" s="13">
        <v>3</v>
      </c>
      <c r="AE15" s="36">
        <f>AD15/B17</f>
        <v>2.2388059701492536E-2</v>
      </c>
      <c r="AF15" s="13">
        <v>5</v>
      </c>
      <c r="AG15" s="36">
        <f>AF15/B17</f>
        <v>3.7313432835820892E-2</v>
      </c>
      <c r="AH15" s="13">
        <v>8</v>
      </c>
      <c r="AI15" s="36">
        <f>AH15/B17</f>
        <v>5.9701492537313432E-2</v>
      </c>
      <c r="AJ15" s="13">
        <v>8</v>
      </c>
      <c r="AK15" s="36">
        <f>AJ15/B17</f>
        <v>5.9701492537313432E-2</v>
      </c>
      <c r="AL15" s="13">
        <v>6</v>
      </c>
      <c r="AM15" s="36">
        <f>AL15/B17</f>
        <v>4.4776119402985072E-2</v>
      </c>
      <c r="AN15" s="13">
        <v>6</v>
      </c>
      <c r="AO15" s="36">
        <f>AN15/B17</f>
        <v>4.4776119402985072E-2</v>
      </c>
      <c r="AP15" s="37">
        <f t="shared" ref="AP15:AP16" si="0">AVERAGE(AN15,AL15,AJ15,AH15,AF15,AD15,AB15,Z15,X15,V15,T15,R15,P15,N15,L15,J15,H15,F15,D15)</f>
        <v>6</v>
      </c>
      <c r="AQ15" s="14">
        <f>AP15/B17</f>
        <v>4.4776119402985072E-2</v>
      </c>
      <c r="AR15" s="1"/>
      <c r="AS15" s="1"/>
      <c r="AT15" s="1"/>
      <c r="AU15" s="1"/>
      <c r="AV15" s="1"/>
      <c r="AW15" s="1"/>
      <c r="AX15" s="1"/>
    </row>
    <row r="16" spans="1:50" x14ac:dyDescent="0.25">
      <c r="A16" s="92"/>
      <c r="B16" s="99"/>
      <c r="C16" s="26" t="s">
        <v>32</v>
      </c>
      <c r="D16" s="15">
        <v>128</v>
      </c>
      <c r="E16" s="34">
        <f>D16/B17</f>
        <v>0.95522388059701491</v>
      </c>
      <c r="F16" s="15">
        <v>129</v>
      </c>
      <c r="G16" s="34">
        <f>F16/B17</f>
        <v>0.96268656716417911</v>
      </c>
      <c r="H16" s="15">
        <v>127</v>
      </c>
      <c r="I16" s="34">
        <f>H16/B17</f>
        <v>0.94776119402985071</v>
      </c>
      <c r="J16" s="15">
        <v>128</v>
      </c>
      <c r="K16" s="34">
        <f>J16/B17</f>
        <v>0.95522388059701491</v>
      </c>
      <c r="L16" s="15">
        <v>128</v>
      </c>
      <c r="M16" s="34">
        <f>L16/B17</f>
        <v>0.95522388059701491</v>
      </c>
      <c r="N16" s="15">
        <v>124</v>
      </c>
      <c r="O16" s="34">
        <f>N16/B17</f>
        <v>0.92537313432835822</v>
      </c>
      <c r="P16" s="15">
        <v>127</v>
      </c>
      <c r="Q16" s="34">
        <f>P16/B17</f>
        <v>0.94776119402985071</v>
      </c>
      <c r="R16" s="15">
        <v>129</v>
      </c>
      <c r="S16" s="34">
        <f>R16/B17</f>
        <v>0.96268656716417911</v>
      </c>
      <c r="T16" s="15">
        <v>128</v>
      </c>
      <c r="U16" s="34">
        <f>T16/B17</f>
        <v>0.95522388059701491</v>
      </c>
      <c r="V16" s="15">
        <v>128</v>
      </c>
      <c r="W16" s="34">
        <f>V16/B17</f>
        <v>0.95522388059701491</v>
      </c>
      <c r="X16" s="15">
        <v>132</v>
      </c>
      <c r="Y16" s="34">
        <f>X16/B17</f>
        <v>0.9850746268656716</v>
      </c>
      <c r="Z16" s="15">
        <v>128</v>
      </c>
      <c r="AA16" s="34">
        <f>Z16/B17</f>
        <v>0.95522388059701491</v>
      </c>
      <c r="AB16" s="15">
        <v>126</v>
      </c>
      <c r="AC16" s="34">
        <f>AB16/B17</f>
        <v>0.94029850746268662</v>
      </c>
      <c r="AD16" s="15">
        <v>131</v>
      </c>
      <c r="AE16" s="34">
        <f>AD16/B17</f>
        <v>0.97761194029850751</v>
      </c>
      <c r="AF16" s="15">
        <v>129</v>
      </c>
      <c r="AG16" s="34">
        <f>AF16/B17</f>
        <v>0.96268656716417911</v>
      </c>
      <c r="AH16" s="15">
        <v>126</v>
      </c>
      <c r="AI16" s="34">
        <f>AH16/B17</f>
        <v>0.94029850746268662</v>
      </c>
      <c r="AJ16" s="15">
        <v>126</v>
      </c>
      <c r="AK16" s="34">
        <f>AJ16/B17</f>
        <v>0.94029850746268662</v>
      </c>
      <c r="AL16" s="15">
        <v>128</v>
      </c>
      <c r="AM16" s="34">
        <f>AL16/B17</f>
        <v>0.95522388059701491</v>
      </c>
      <c r="AN16" s="15">
        <v>128</v>
      </c>
      <c r="AO16" s="34">
        <f>AN16/B17</f>
        <v>0.95522388059701491</v>
      </c>
      <c r="AP16" s="35">
        <f t="shared" si="0"/>
        <v>127.89473684210526</v>
      </c>
      <c r="AQ16" s="16">
        <f>AP16/B17</f>
        <v>0.95443833464257655</v>
      </c>
      <c r="AR16" s="1"/>
      <c r="AS16" s="1"/>
      <c r="AT16" s="1"/>
      <c r="AU16" s="1"/>
      <c r="AV16" s="1"/>
      <c r="AW16" s="1"/>
      <c r="AX16" s="1"/>
    </row>
    <row r="17" spans="1:50" ht="15.75" thickBot="1" x14ac:dyDescent="0.3">
      <c r="A17" s="93"/>
      <c r="B17" s="31">
        <v>134</v>
      </c>
      <c r="C17" s="27" t="s">
        <v>33</v>
      </c>
      <c r="D17" s="17">
        <v>134</v>
      </c>
      <c r="E17" s="8">
        <f t="shared" ref="E17:AQ17" si="1">SUM(E14:E16)</f>
        <v>1</v>
      </c>
      <c r="F17" s="17">
        <f t="shared" si="1"/>
        <v>134</v>
      </c>
      <c r="G17" s="8">
        <f t="shared" si="1"/>
        <v>1</v>
      </c>
      <c r="H17" s="17">
        <f t="shared" si="1"/>
        <v>134</v>
      </c>
      <c r="I17" s="8">
        <f t="shared" si="1"/>
        <v>1</v>
      </c>
      <c r="J17" s="17">
        <f t="shared" si="1"/>
        <v>134</v>
      </c>
      <c r="K17" s="8">
        <f t="shared" si="1"/>
        <v>1</v>
      </c>
      <c r="L17" s="17">
        <f t="shared" si="1"/>
        <v>134</v>
      </c>
      <c r="M17" s="8">
        <f t="shared" si="1"/>
        <v>1</v>
      </c>
      <c r="N17" s="17">
        <v>134</v>
      </c>
      <c r="O17" s="8">
        <f t="shared" si="1"/>
        <v>0.9850746268656716</v>
      </c>
      <c r="P17" s="17">
        <f t="shared" si="1"/>
        <v>134</v>
      </c>
      <c r="Q17" s="8">
        <f t="shared" si="1"/>
        <v>1</v>
      </c>
      <c r="R17" s="17">
        <f t="shared" si="1"/>
        <v>134</v>
      </c>
      <c r="S17" s="8">
        <f t="shared" si="1"/>
        <v>1</v>
      </c>
      <c r="T17" s="17">
        <f t="shared" si="1"/>
        <v>134</v>
      </c>
      <c r="U17" s="8">
        <f t="shared" si="1"/>
        <v>1</v>
      </c>
      <c r="V17" s="17">
        <f t="shared" si="1"/>
        <v>134</v>
      </c>
      <c r="W17" s="8">
        <f t="shared" si="1"/>
        <v>1</v>
      </c>
      <c r="X17" s="17">
        <f t="shared" si="1"/>
        <v>134</v>
      </c>
      <c r="Y17" s="8">
        <f t="shared" si="1"/>
        <v>1</v>
      </c>
      <c r="Z17" s="17">
        <f t="shared" si="1"/>
        <v>134</v>
      </c>
      <c r="AA17" s="8">
        <f t="shared" si="1"/>
        <v>1</v>
      </c>
      <c r="AB17" s="17">
        <f t="shared" si="1"/>
        <v>134</v>
      </c>
      <c r="AC17" s="8">
        <f t="shared" si="1"/>
        <v>1</v>
      </c>
      <c r="AD17" s="17">
        <f t="shared" si="1"/>
        <v>134</v>
      </c>
      <c r="AE17" s="8">
        <f t="shared" si="1"/>
        <v>1</v>
      </c>
      <c r="AF17" s="17">
        <f t="shared" si="1"/>
        <v>134</v>
      </c>
      <c r="AG17" s="8">
        <f t="shared" si="1"/>
        <v>1</v>
      </c>
      <c r="AH17" s="17">
        <f t="shared" si="1"/>
        <v>134</v>
      </c>
      <c r="AI17" s="8">
        <f t="shared" si="1"/>
        <v>1</v>
      </c>
      <c r="AJ17" s="17">
        <f t="shared" si="1"/>
        <v>134</v>
      </c>
      <c r="AK17" s="8">
        <f t="shared" si="1"/>
        <v>1</v>
      </c>
      <c r="AL17" s="17">
        <f t="shared" si="1"/>
        <v>134</v>
      </c>
      <c r="AM17" s="8">
        <f t="shared" si="1"/>
        <v>1</v>
      </c>
      <c r="AN17" s="17">
        <f t="shared" si="1"/>
        <v>134</v>
      </c>
      <c r="AO17" s="8">
        <f t="shared" si="1"/>
        <v>1</v>
      </c>
      <c r="AP17" s="19">
        <f t="shared" si="1"/>
        <v>133.89473684210526</v>
      </c>
      <c r="AQ17" s="18">
        <f t="shared" si="1"/>
        <v>0.99921445404556164</v>
      </c>
      <c r="AR17" s="1"/>
      <c r="AS17" s="1"/>
      <c r="AT17" s="1"/>
      <c r="AU17" s="1"/>
      <c r="AV17" s="1"/>
      <c r="AW17" s="1"/>
      <c r="AX17" s="1"/>
    </row>
    <row r="18" spans="1:50" ht="15.75" thickBot="1" x14ac:dyDescent="0.3">
      <c r="A18" s="91" t="s">
        <v>34</v>
      </c>
      <c r="B18" s="100" t="s">
        <v>29</v>
      </c>
      <c r="C18" s="28" t="s">
        <v>30</v>
      </c>
      <c r="D18" s="11">
        <v>0</v>
      </c>
      <c r="E18" s="5">
        <f>D18/B21</f>
        <v>0</v>
      </c>
      <c r="F18" s="11">
        <v>0</v>
      </c>
      <c r="G18" s="5">
        <f>F18/B21</f>
        <v>0</v>
      </c>
      <c r="H18" s="11">
        <v>0</v>
      </c>
      <c r="I18" s="5">
        <f>H18/B21</f>
        <v>0</v>
      </c>
      <c r="J18" s="11">
        <v>0</v>
      </c>
      <c r="K18" s="5">
        <f>J18/B21</f>
        <v>0</v>
      </c>
      <c r="L18" s="11">
        <v>0</v>
      </c>
      <c r="M18" s="5">
        <f>L18/B21</f>
        <v>0</v>
      </c>
      <c r="N18" s="11">
        <v>0</v>
      </c>
      <c r="O18" s="5">
        <f>N18/B21</f>
        <v>0</v>
      </c>
      <c r="P18" s="11">
        <v>0</v>
      </c>
      <c r="Q18" s="5">
        <f>P18/B21</f>
        <v>0</v>
      </c>
      <c r="R18" s="11">
        <v>0</v>
      </c>
      <c r="S18" s="5">
        <f>R18/B21</f>
        <v>0</v>
      </c>
      <c r="T18" s="11">
        <v>0</v>
      </c>
      <c r="U18" s="5">
        <f>T18/B21</f>
        <v>0</v>
      </c>
      <c r="V18" s="11">
        <v>0</v>
      </c>
      <c r="W18" s="5">
        <f>V18/B21</f>
        <v>0</v>
      </c>
      <c r="X18" s="11">
        <v>0</v>
      </c>
      <c r="Y18" s="5">
        <f>X18/B21</f>
        <v>0</v>
      </c>
      <c r="Z18" s="11">
        <v>0</v>
      </c>
      <c r="AA18" s="5">
        <f>Z18/B21</f>
        <v>0</v>
      </c>
      <c r="AB18" s="11">
        <v>0</v>
      </c>
      <c r="AC18" s="5">
        <f>AB18/B21</f>
        <v>0</v>
      </c>
      <c r="AD18" s="11">
        <v>0</v>
      </c>
      <c r="AE18" s="5">
        <f>AD18/B21</f>
        <v>0</v>
      </c>
      <c r="AF18" s="11">
        <v>0</v>
      </c>
      <c r="AG18" s="5">
        <f>AF18/B21</f>
        <v>0</v>
      </c>
      <c r="AH18" s="11">
        <v>0</v>
      </c>
      <c r="AI18" s="5">
        <f>AH18/B21</f>
        <v>0</v>
      </c>
      <c r="AJ18" s="11">
        <v>0</v>
      </c>
      <c r="AK18" s="5">
        <f>AJ18/B21</f>
        <v>0</v>
      </c>
      <c r="AL18" s="11">
        <v>0</v>
      </c>
      <c r="AM18" s="5">
        <f>AL18/B21</f>
        <v>0</v>
      </c>
      <c r="AN18" s="11">
        <v>0</v>
      </c>
      <c r="AO18" s="5">
        <f>AN18/B21</f>
        <v>0</v>
      </c>
      <c r="AP18" s="21">
        <f>AVERAGE(AN18,AL18,AJ18,AH18,AF18,AD18,AB18,Z18,X18,V18,T18,R18,P18,N18,L18,J18,H18,F18,D18)</f>
        <v>0</v>
      </c>
      <c r="AQ18" s="12">
        <f>AP18/B21</f>
        <v>0</v>
      </c>
      <c r="AR18" s="1"/>
      <c r="AS18" s="1"/>
      <c r="AT18" s="1"/>
      <c r="AU18" s="1"/>
      <c r="AV18" s="1"/>
      <c r="AW18" s="1"/>
      <c r="AX18" s="1"/>
    </row>
    <row r="19" spans="1:50" ht="15.75" thickBot="1" x14ac:dyDescent="0.3">
      <c r="A19" s="92"/>
      <c r="B19" s="99"/>
      <c r="C19" s="25" t="s">
        <v>31</v>
      </c>
      <c r="D19" s="13">
        <v>0</v>
      </c>
      <c r="E19" s="36">
        <f>D19/B21</f>
        <v>0</v>
      </c>
      <c r="F19" s="13">
        <v>1</v>
      </c>
      <c r="G19" s="36">
        <f>F19/B21</f>
        <v>7.9365079365079361E-3</v>
      </c>
      <c r="H19" s="13">
        <v>2</v>
      </c>
      <c r="I19" s="36">
        <f>H19/B21</f>
        <v>1.5873015873015872E-2</v>
      </c>
      <c r="J19" s="13">
        <v>0</v>
      </c>
      <c r="K19" s="36">
        <f>J19/B21</f>
        <v>0</v>
      </c>
      <c r="L19" s="13">
        <v>3</v>
      </c>
      <c r="M19" s="36">
        <f>L19/B21</f>
        <v>2.3809523809523808E-2</v>
      </c>
      <c r="N19" s="13">
        <v>3</v>
      </c>
      <c r="O19" s="36">
        <f>N19/B21</f>
        <v>2.3809523809523808E-2</v>
      </c>
      <c r="P19" s="13">
        <v>1</v>
      </c>
      <c r="Q19" s="36">
        <f>P19/B21</f>
        <v>7.9365079365079361E-3</v>
      </c>
      <c r="R19" s="13">
        <v>0</v>
      </c>
      <c r="S19" s="36">
        <f>R19/B21</f>
        <v>0</v>
      </c>
      <c r="T19" s="13">
        <v>3</v>
      </c>
      <c r="U19" s="36">
        <f>T19/B21</f>
        <v>2.3809523809523808E-2</v>
      </c>
      <c r="V19" s="13">
        <v>2</v>
      </c>
      <c r="W19" s="36">
        <f>V19/B21</f>
        <v>1.5873015873015872E-2</v>
      </c>
      <c r="X19" s="13">
        <v>0</v>
      </c>
      <c r="Y19" s="36">
        <f>X19/B21</f>
        <v>0</v>
      </c>
      <c r="Z19" s="13">
        <v>1</v>
      </c>
      <c r="AA19" s="36">
        <f>Z19/B21</f>
        <v>7.9365079365079361E-3</v>
      </c>
      <c r="AB19" s="13">
        <v>3</v>
      </c>
      <c r="AC19" s="36">
        <f>AB19/B21</f>
        <v>2.3809523809523808E-2</v>
      </c>
      <c r="AD19" s="13">
        <v>0</v>
      </c>
      <c r="AE19" s="36">
        <f>AD19/B21</f>
        <v>0</v>
      </c>
      <c r="AF19" s="13">
        <v>2</v>
      </c>
      <c r="AG19" s="36">
        <f>AF19/B21</f>
        <v>1.5873015873015872E-2</v>
      </c>
      <c r="AH19" s="13">
        <v>0</v>
      </c>
      <c r="AI19" s="36">
        <f>AH19/B21</f>
        <v>0</v>
      </c>
      <c r="AJ19" s="13">
        <v>0</v>
      </c>
      <c r="AK19" s="36">
        <f>AJ19/B21</f>
        <v>0</v>
      </c>
      <c r="AL19" s="13">
        <v>2</v>
      </c>
      <c r="AM19" s="36">
        <f>AL19/B21</f>
        <v>1.5873015873015872E-2</v>
      </c>
      <c r="AN19" s="13">
        <v>3</v>
      </c>
      <c r="AO19" s="36">
        <f>AN19/B21</f>
        <v>2.3809523809523808E-2</v>
      </c>
      <c r="AP19" s="37">
        <f t="shared" ref="AP19:AP20" si="2">AVERAGE(AN19,AL19,AJ19,AH19,AF19,AD19,AB19,Z19,X19,V19,T19,R19,P19,N19,L19,J19,H19,F19,D19)</f>
        <v>1.368421052631579</v>
      </c>
      <c r="AQ19" s="14">
        <f>AP19/B21</f>
        <v>1.0860484544695072E-2</v>
      </c>
      <c r="AR19" s="1"/>
      <c r="AS19" s="1"/>
      <c r="AT19" s="1"/>
      <c r="AU19" s="1"/>
      <c r="AV19" s="1"/>
      <c r="AW19" s="1"/>
      <c r="AX19" s="1"/>
    </row>
    <row r="20" spans="1:50" x14ac:dyDescent="0.25">
      <c r="A20" s="92"/>
      <c r="B20" s="99"/>
      <c r="C20" s="26" t="s">
        <v>32</v>
      </c>
      <c r="D20" s="15">
        <v>126</v>
      </c>
      <c r="E20" s="34">
        <f>D20/B21</f>
        <v>1</v>
      </c>
      <c r="F20" s="15">
        <v>125</v>
      </c>
      <c r="G20" s="34">
        <f>F20/B21</f>
        <v>0.99206349206349209</v>
      </c>
      <c r="H20" s="15">
        <v>124</v>
      </c>
      <c r="I20" s="34">
        <f>H20/B21</f>
        <v>0.98412698412698407</v>
      </c>
      <c r="J20" s="15">
        <v>126</v>
      </c>
      <c r="K20" s="34">
        <f>J20/B21</f>
        <v>1</v>
      </c>
      <c r="L20" s="15">
        <v>123</v>
      </c>
      <c r="M20" s="34">
        <f>L20/B21</f>
        <v>0.97619047619047616</v>
      </c>
      <c r="N20" s="15">
        <v>123</v>
      </c>
      <c r="O20" s="34">
        <f>N20/B21</f>
        <v>0.97619047619047616</v>
      </c>
      <c r="P20" s="15">
        <v>125</v>
      </c>
      <c r="Q20" s="34">
        <f>P20/B21</f>
        <v>0.99206349206349209</v>
      </c>
      <c r="R20" s="15">
        <v>126</v>
      </c>
      <c r="S20" s="34">
        <f>R20/B21</f>
        <v>1</v>
      </c>
      <c r="T20" s="15">
        <v>123</v>
      </c>
      <c r="U20" s="34">
        <f>T20/B21</f>
        <v>0.97619047619047616</v>
      </c>
      <c r="V20" s="15">
        <v>124</v>
      </c>
      <c r="W20" s="34">
        <f>V20/B21</f>
        <v>0.98412698412698407</v>
      </c>
      <c r="X20" s="15">
        <v>126</v>
      </c>
      <c r="Y20" s="34">
        <f>X20/B21</f>
        <v>1</v>
      </c>
      <c r="Z20" s="15">
        <v>125</v>
      </c>
      <c r="AA20" s="34">
        <f>Z20/B21</f>
        <v>0.99206349206349209</v>
      </c>
      <c r="AB20" s="15">
        <v>123</v>
      </c>
      <c r="AC20" s="34">
        <f>AB20/B21</f>
        <v>0.97619047619047616</v>
      </c>
      <c r="AD20" s="15">
        <v>126</v>
      </c>
      <c r="AE20" s="34">
        <f>AD20/B21</f>
        <v>1</v>
      </c>
      <c r="AF20" s="15">
        <v>124</v>
      </c>
      <c r="AG20" s="34">
        <f>AF20/B21</f>
        <v>0.98412698412698407</v>
      </c>
      <c r="AH20" s="15">
        <v>126</v>
      </c>
      <c r="AI20" s="34">
        <f>AH20/B21</f>
        <v>1</v>
      </c>
      <c r="AJ20" s="15">
        <v>126</v>
      </c>
      <c r="AK20" s="34">
        <f>AJ20/B21</f>
        <v>1</v>
      </c>
      <c r="AL20" s="15">
        <v>124</v>
      </c>
      <c r="AM20" s="34">
        <f>AL20/B21</f>
        <v>0.98412698412698407</v>
      </c>
      <c r="AN20" s="15">
        <v>123</v>
      </c>
      <c r="AO20" s="34">
        <f>AN20/B21</f>
        <v>0.97619047619047616</v>
      </c>
      <c r="AP20" s="35">
        <f t="shared" si="2"/>
        <v>124.63157894736842</v>
      </c>
      <c r="AQ20" s="16">
        <f>AP20/B21</f>
        <v>0.98913951545530499</v>
      </c>
      <c r="AR20" s="1"/>
      <c r="AS20" s="1"/>
      <c r="AT20" s="1"/>
      <c r="AU20" s="1"/>
      <c r="AV20" s="1"/>
      <c r="AW20" s="1"/>
      <c r="AX20" s="1"/>
    </row>
    <row r="21" spans="1:50" ht="15.75" thickBot="1" x14ac:dyDescent="0.3">
      <c r="A21" s="93"/>
      <c r="B21" s="31">
        <v>126</v>
      </c>
      <c r="C21" s="27" t="s">
        <v>33</v>
      </c>
      <c r="D21" s="17">
        <f>SUM(D18:D20)</f>
        <v>126</v>
      </c>
      <c r="E21" s="8">
        <f t="shared" ref="E21:AQ21" si="3">SUM(E18:E20)</f>
        <v>1</v>
      </c>
      <c r="F21" s="17">
        <f t="shared" si="3"/>
        <v>126</v>
      </c>
      <c r="G21" s="8">
        <f t="shared" si="3"/>
        <v>1</v>
      </c>
      <c r="H21" s="17">
        <f t="shared" si="3"/>
        <v>126</v>
      </c>
      <c r="I21" s="8">
        <f t="shared" si="3"/>
        <v>1</v>
      </c>
      <c r="J21" s="17">
        <f t="shared" si="3"/>
        <v>126</v>
      </c>
      <c r="K21" s="8">
        <f t="shared" si="3"/>
        <v>1</v>
      </c>
      <c r="L21" s="17">
        <f t="shared" si="3"/>
        <v>126</v>
      </c>
      <c r="M21" s="8">
        <f t="shared" si="3"/>
        <v>1</v>
      </c>
      <c r="N21" s="17">
        <f t="shared" si="3"/>
        <v>126</v>
      </c>
      <c r="O21" s="8">
        <f t="shared" si="3"/>
        <v>1</v>
      </c>
      <c r="P21" s="17">
        <f t="shared" si="3"/>
        <v>126</v>
      </c>
      <c r="Q21" s="8">
        <f t="shared" si="3"/>
        <v>1</v>
      </c>
      <c r="R21" s="17">
        <f t="shared" si="3"/>
        <v>126</v>
      </c>
      <c r="S21" s="8">
        <f t="shared" si="3"/>
        <v>1</v>
      </c>
      <c r="T21" s="17">
        <f t="shared" si="3"/>
        <v>126</v>
      </c>
      <c r="U21" s="8">
        <f t="shared" si="3"/>
        <v>1</v>
      </c>
      <c r="V21" s="17">
        <f t="shared" si="3"/>
        <v>126</v>
      </c>
      <c r="W21" s="8">
        <f t="shared" si="3"/>
        <v>1</v>
      </c>
      <c r="X21" s="17">
        <f t="shared" si="3"/>
        <v>126</v>
      </c>
      <c r="Y21" s="8">
        <f t="shared" si="3"/>
        <v>1</v>
      </c>
      <c r="Z21" s="17">
        <f t="shared" si="3"/>
        <v>126</v>
      </c>
      <c r="AA21" s="8">
        <f t="shared" si="3"/>
        <v>1</v>
      </c>
      <c r="AB21" s="17">
        <f t="shared" si="3"/>
        <v>126</v>
      </c>
      <c r="AC21" s="8">
        <f t="shared" si="3"/>
        <v>1</v>
      </c>
      <c r="AD21" s="17">
        <f t="shared" si="3"/>
        <v>126</v>
      </c>
      <c r="AE21" s="8">
        <f t="shared" si="3"/>
        <v>1</v>
      </c>
      <c r="AF21" s="17">
        <f t="shared" si="3"/>
        <v>126</v>
      </c>
      <c r="AG21" s="8">
        <f t="shared" si="3"/>
        <v>1</v>
      </c>
      <c r="AH21" s="17">
        <f t="shared" si="3"/>
        <v>126</v>
      </c>
      <c r="AI21" s="8">
        <f t="shared" si="3"/>
        <v>1</v>
      </c>
      <c r="AJ21" s="17">
        <f t="shared" si="3"/>
        <v>126</v>
      </c>
      <c r="AK21" s="8">
        <f t="shared" si="3"/>
        <v>1</v>
      </c>
      <c r="AL21" s="17">
        <f t="shared" si="3"/>
        <v>126</v>
      </c>
      <c r="AM21" s="8">
        <f t="shared" si="3"/>
        <v>1</v>
      </c>
      <c r="AN21" s="17">
        <f t="shared" si="3"/>
        <v>126</v>
      </c>
      <c r="AO21" s="8">
        <f t="shared" si="3"/>
        <v>1</v>
      </c>
      <c r="AP21" s="19">
        <f t="shared" si="3"/>
        <v>126</v>
      </c>
      <c r="AQ21" s="18">
        <f t="shared" si="3"/>
        <v>1</v>
      </c>
      <c r="AR21" s="1"/>
      <c r="AS21" s="1"/>
      <c r="AT21" s="1"/>
      <c r="AU21" s="1"/>
      <c r="AV21" s="1"/>
      <c r="AW21" s="1"/>
      <c r="AX21" s="1"/>
    </row>
    <row r="22" spans="1:50" x14ac:dyDescent="0.25">
      <c r="A22" s="91" t="s">
        <v>35</v>
      </c>
      <c r="B22" s="94" t="s">
        <v>29</v>
      </c>
      <c r="C22" s="28" t="s">
        <v>30</v>
      </c>
      <c r="D22" s="48">
        <f>SUM(D14,D18)</f>
        <v>0</v>
      </c>
      <c r="E22" s="49">
        <f>D22/B25</f>
        <v>0</v>
      </c>
      <c r="F22" s="48">
        <f t="shared" ref="F22" si="4">SUM(F14,F18)</f>
        <v>0</v>
      </c>
      <c r="G22" s="49">
        <f>F22/B25</f>
        <v>0</v>
      </c>
      <c r="H22" s="48">
        <f t="shared" ref="H22" si="5">SUM(H14,H18)</f>
        <v>0</v>
      </c>
      <c r="I22" s="49">
        <f>H22/B25</f>
        <v>0</v>
      </c>
      <c r="J22" s="48">
        <f t="shared" ref="J22" si="6">SUM(J14,J18)</f>
        <v>0</v>
      </c>
      <c r="K22" s="49">
        <f>J22/B25</f>
        <v>0</v>
      </c>
      <c r="L22" s="48">
        <f t="shared" ref="L22" si="7">SUM(L14,L18)</f>
        <v>0</v>
      </c>
      <c r="M22" s="49">
        <f>L22/B25</f>
        <v>0</v>
      </c>
      <c r="N22" s="48">
        <f t="shared" ref="N22" si="8">SUM(N14,N18)</f>
        <v>0</v>
      </c>
      <c r="O22" s="49">
        <f>N22/B25</f>
        <v>0</v>
      </c>
      <c r="P22" s="48">
        <f t="shared" ref="P22" si="9">SUM(P14,P18)</f>
        <v>0</v>
      </c>
      <c r="Q22" s="49">
        <f>P22/B25</f>
        <v>0</v>
      </c>
      <c r="R22" s="48">
        <f t="shared" ref="R22" si="10">SUM(R14,R18)</f>
        <v>0</v>
      </c>
      <c r="S22" s="49">
        <f>R22/B25</f>
        <v>0</v>
      </c>
      <c r="T22" s="48">
        <f t="shared" ref="T22" si="11">SUM(T14,T18)</f>
        <v>0</v>
      </c>
      <c r="U22" s="49">
        <f>T22/B25</f>
        <v>0</v>
      </c>
      <c r="V22" s="48">
        <f t="shared" ref="V22" si="12">SUM(V14,V18)</f>
        <v>0</v>
      </c>
      <c r="W22" s="49">
        <f>V22/B25</f>
        <v>0</v>
      </c>
      <c r="X22" s="48">
        <f t="shared" ref="X22" si="13">SUM(X14,X18)</f>
        <v>0</v>
      </c>
      <c r="Y22" s="49">
        <f>X22/B25</f>
        <v>0</v>
      </c>
      <c r="Z22" s="48">
        <f t="shared" ref="Z22" si="14">SUM(Z14,Z18)</f>
        <v>0</v>
      </c>
      <c r="AA22" s="49">
        <f>Z22/B25</f>
        <v>0</v>
      </c>
      <c r="AB22" s="48">
        <f t="shared" ref="AB22" si="15">SUM(AB14,AB18)</f>
        <v>0</v>
      </c>
      <c r="AC22" s="49">
        <f>AB22/B25</f>
        <v>0</v>
      </c>
      <c r="AD22" s="48">
        <f t="shared" ref="AD22" si="16">SUM(AD14,AD18)</f>
        <v>0</v>
      </c>
      <c r="AE22" s="49">
        <f>AD22/B25</f>
        <v>0</v>
      </c>
      <c r="AF22" s="48">
        <f t="shared" ref="AF22" si="17">SUM(AF14,AF18)</f>
        <v>0</v>
      </c>
      <c r="AG22" s="49">
        <f>AF22/B25</f>
        <v>0</v>
      </c>
      <c r="AH22" s="48">
        <f t="shared" ref="AH22" si="18">SUM(AH14,AH18)</f>
        <v>0</v>
      </c>
      <c r="AI22" s="49">
        <f>AH22/B25</f>
        <v>0</v>
      </c>
      <c r="AJ22" s="48">
        <f t="shared" ref="AJ22" si="19">SUM(AJ14,AJ18)</f>
        <v>0</v>
      </c>
      <c r="AK22" s="49">
        <f>AJ22/B25</f>
        <v>0</v>
      </c>
      <c r="AL22" s="48">
        <f t="shared" ref="AL22" si="20">SUM(AL14,AL18)</f>
        <v>0</v>
      </c>
      <c r="AM22" s="49">
        <f>AL22/B25</f>
        <v>0</v>
      </c>
      <c r="AN22" s="48">
        <f t="shared" ref="AN22" si="21">SUM(AN14,AN18)</f>
        <v>0</v>
      </c>
      <c r="AO22" s="49">
        <f>AN22/B25</f>
        <v>0</v>
      </c>
      <c r="AP22" s="38">
        <f>SUM(AP14,AP18)</f>
        <v>0</v>
      </c>
      <c r="AQ22" s="39">
        <f>AP22/B25</f>
        <v>0</v>
      </c>
      <c r="AR22" s="1"/>
      <c r="AS22" s="1"/>
      <c r="AT22" s="1"/>
      <c r="AU22" s="1"/>
      <c r="AV22" s="1"/>
      <c r="AW22" s="1"/>
      <c r="AX22" s="1"/>
    </row>
    <row r="23" spans="1:50" x14ac:dyDescent="0.25">
      <c r="A23" s="92"/>
      <c r="B23" s="95"/>
      <c r="C23" s="25" t="s">
        <v>31</v>
      </c>
      <c r="D23" s="50">
        <f t="shared" ref="D23:D24" si="22">SUM(D15,D19)</f>
        <v>6</v>
      </c>
      <c r="E23" s="51">
        <f>D23/B25</f>
        <v>2.3076923076923078E-2</v>
      </c>
      <c r="F23" s="50">
        <f t="shared" ref="F23" si="23">SUM(F15,F19)</f>
        <v>6</v>
      </c>
      <c r="G23" s="51">
        <f>F23/B25</f>
        <v>2.3076923076923078E-2</v>
      </c>
      <c r="H23" s="50">
        <f t="shared" ref="H23" si="24">SUM(H15,H19)</f>
        <v>9</v>
      </c>
      <c r="I23" s="51">
        <f>H23/B25</f>
        <v>3.4615384615384617E-2</v>
      </c>
      <c r="J23" s="50">
        <f t="shared" ref="J23" si="25">SUM(J15,J19)</f>
        <v>6</v>
      </c>
      <c r="K23" s="51">
        <f>J23/B25</f>
        <v>2.3076923076923078E-2</v>
      </c>
      <c r="L23" s="50">
        <f t="shared" ref="L23" si="26">SUM(L15,L19)</f>
        <v>9</v>
      </c>
      <c r="M23" s="51">
        <f>L23/B25</f>
        <v>3.4615384615384617E-2</v>
      </c>
      <c r="N23" s="50">
        <f t="shared" ref="N23" si="27">SUM(N15,N19)</f>
        <v>11</v>
      </c>
      <c r="O23" s="51">
        <f>N23/B25</f>
        <v>4.230769230769231E-2</v>
      </c>
      <c r="P23" s="50">
        <f t="shared" ref="P23" si="28">SUM(P15,P19)</f>
        <v>8</v>
      </c>
      <c r="Q23" s="51">
        <f>P23/B25</f>
        <v>3.0769230769230771E-2</v>
      </c>
      <c r="R23" s="50">
        <f t="shared" ref="R23" si="29">SUM(R15,R19)</f>
        <v>5</v>
      </c>
      <c r="S23" s="51">
        <f>R23/B25</f>
        <v>1.9230769230769232E-2</v>
      </c>
      <c r="T23" s="50">
        <f t="shared" ref="T23" si="30">SUM(T15,T19)</f>
        <v>9</v>
      </c>
      <c r="U23" s="51">
        <f>T23/B25</f>
        <v>3.4615384615384617E-2</v>
      </c>
      <c r="V23" s="50">
        <f t="shared" ref="V23" si="31">SUM(V15,V19)</f>
        <v>8</v>
      </c>
      <c r="W23" s="51">
        <f>V23/B25</f>
        <v>3.0769230769230771E-2</v>
      </c>
      <c r="X23" s="50">
        <f t="shared" ref="X23" si="32">SUM(X15,X19)</f>
        <v>2</v>
      </c>
      <c r="Y23" s="51">
        <f>X23/B25</f>
        <v>7.6923076923076927E-3</v>
      </c>
      <c r="Z23" s="50">
        <f t="shared" ref="Z23" si="33">SUM(Z15,Z19)</f>
        <v>7</v>
      </c>
      <c r="AA23" s="51">
        <f>Z23/B25</f>
        <v>2.6923076923076925E-2</v>
      </c>
      <c r="AB23" s="50">
        <f t="shared" ref="AB23" si="34">SUM(AB15,AB19)</f>
        <v>11</v>
      </c>
      <c r="AC23" s="51">
        <f>AB23/B25</f>
        <v>4.230769230769231E-2</v>
      </c>
      <c r="AD23" s="50">
        <f t="shared" ref="AD23" si="35">SUM(AD15,AD19)</f>
        <v>3</v>
      </c>
      <c r="AE23" s="51">
        <f>AD23/B25</f>
        <v>1.1538461538461539E-2</v>
      </c>
      <c r="AF23" s="50">
        <f t="shared" ref="AF23" si="36">SUM(AF15,AF19)</f>
        <v>7</v>
      </c>
      <c r="AG23" s="51">
        <f>AF23/B25</f>
        <v>2.6923076923076925E-2</v>
      </c>
      <c r="AH23" s="50">
        <f t="shared" ref="AH23" si="37">SUM(AH15,AH19)</f>
        <v>8</v>
      </c>
      <c r="AI23" s="51">
        <f>AH23/B25</f>
        <v>3.0769230769230771E-2</v>
      </c>
      <c r="AJ23" s="50">
        <f t="shared" ref="AJ23" si="38">SUM(AJ15,AJ19)</f>
        <v>8</v>
      </c>
      <c r="AK23" s="51">
        <f>AJ23/B25</f>
        <v>3.0769230769230771E-2</v>
      </c>
      <c r="AL23" s="50">
        <f t="shared" ref="AL23" si="39">SUM(AL15,AL19)</f>
        <v>8</v>
      </c>
      <c r="AM23" s="51">
        <f>AL23/B25</f>
        <v>3.0769230769230771E-2</v>
      </c>
      <c r="AN23" s="50">
        <f t="shared" ref="AN23" si="40">SUM(AN15,AN19)</f>
        <v>9</v>
      </c>
      <c r="AO23" s="51">
        <f>AN23/B25</f>
        <v>3.4615384615384617E-2</v>
      </c>
      <c r="AP23" s="40">
        <f t="shared" ref="AP23:AP24" si="41">SUM(AP15,AP19)</f>
        <v>7.3684210526315788</v>
      </c>
      <c r="AQ23" s="41">
        <f>AP23/B25</f>
        <v>2.8340080971659919E-2</v>
      </c>
      <c r="AR23" s="1"/>
      <c r="AS23" s="1"/>
      <c r="AT23" s="1"/>
      <c r="AU23" s="1"/>
      <c r="AV23" s="1"/>
      <c r="AW23" s="1"/>
      <c r="AX23" s="1"/>
    </row>
    <row r="24" spans="1:50" x14ac:dyDescent="0.25">
      <c r="A24" s="92"/>
      <c r="B24" s="95"/>
      <c r="C24" s="26" t="s">
        <v>32</v>
      </c>
      <c r="D24" s="52">
        <f t="shared" si="22"/>
        <v>254</v>
      </c>
      <c r="E24" s="53">
        <f>D24/B25</f>
        <v>0.97692307692307689</v>
      </c>
      <c r="F24" s="52">
        <f t="shared" ref="F24" si="42">SUM(F16,F20)</f>
        <v>254</v>
      </c>
      <c r="G24" s="53">
        <f>F24/B25</f>
        <v>0.97692307692307689</v>
      </c>
      <c r="H24" s="52">
        <f t="shared" ref="H24" si="43">SUM(H16,H20)</f>
        <v>251</v>
      </c>
      <c r="I24" s="53">
        <f>H24/B25</f>
        <v>0.9653846153846154</v>
      </c>
      <c r="J24" s="52">
        <f t="shared" ref="J24" si="44">SUM(J16,J20)</f>
        <v>254</v>
      </c>
      <c r="K24" s="53">
        <f>J24/B25</f>
        <v>0.97692307692307689</v>
      </c>
      <c r="L24" s="52">
        <f t="shared" ref="L24" si="45">SUM(L16,L20)</f>
        <v>251</v>
      </c>
      <c r="M24" s="53">
        <f>L24/B25</f>
        <v>0.9653846153846154</v>
      </c>
      <c r="N24" s="52">
        <f t="shared" ref="N24" si="46">SUM(N16,N20)</f>
        <v>247</v>
      </c>
      <c r="O24" s="53">
        <f>N24/B25</f>
        <v>0.95</v>
      </c>
      <c r="P24" s="52">
        <f t="shared" ref="P24" si="47">SUM(P16,P20)</f>
        <v>252</v>
      </c>
      <c r="Q24" s="53">
        <f>P24/B25</f>
        <v>0.96923076923076923</v>
      </c>
      <c r="R24" s="52">
        <f t="shared" ref="R24" si="48">SUM(R16,R20)</f>
        <v>255</v>
      </c>
      <c r="S24" s="53">
        <f>R24/B25</f>
        <v>0.98076923076923073</v>
      </c>
      <c r="T24" s="52">
        <f t="shared" ref="T24" si="49">SUM(T16,T20)</f>
        <v>251</v>
      </c>
      <c r="U24" s="53">
        <f>T24/B25</f>
        <v>0.9653846153846154</v>
      </c>
      <c r="V24" s="52">
        <f t="shared" ref="V24" si="50">SUM(V16,V20)</f>
        <v>252</v>
      </c>
      <c r="W24" s="53">
        <f>V24/B25</f>
        <v>0.96923076923076923</v>
      </c>
      <c r="X24" s="52">
        <f t="shared" ref="X24" si="51">SUM(X16,X20)</f>
        <v>258</v>
      </c>
      <c r="Y24" s="53">
        <f>X24/B25</f>
        <v>0.99230769230769234</v>
      </c>
      <c r="Z24" s="52">
        <f t="shared" ref="Z24" si="52">SUM(Z16,Z20)</f>
        <v>253</v>
      </c>
      <c r="AA24" s="53">
        <f>Z24/B25</f>
        <v>0.97307692307692306</v>
      </c>
      <c r="AB24" s="52">
        <f t="shared" ref="AB24" si="53">SUM(AB16,AB20)</f>
        <v>249</v>
      </c>
      <c r="AC24" s="53">
        <f>AB24/B25</f>
        <v>0.95769230769230773</v>
      </c>
      <c r="AD24" s="52">
        <f t="shared" ref="AD24" si="54">SUM(AD16,AD20)</f>
        <v>257</v>
      </c>
      <c r="AE24" s="53">
        <f>AD24/B25</f>
        <v>0.9884615384615385</v>
      </c>
      <c r="AF24" s="52">
        <f t="shared" ref="AF24" si="55">SUM(AF16,AF20)</f>
        <v>253</v>
      </c>
      <c r="AG24" s="53">
        <f>AF24/B25</f>
        <v>0.97307692307692306</v>
      </c>
      <c r="AH24" s="52">
        <f t="shared" ref="AH24" si="56">SUM(AH16,AH20)</f>
        <v>252</v>
      </c>
      <c r="AI24" s="53">
        <f>AH24/B25</f>
        <v>0.96923076923076923</v>
      </c>
      <c r="AJ24" s="52">
        <f t="shared" ref="AJ24" si="57">SUM(AJ16,AJ20)</f>
        <v>252</v>
      </c>
      <c r="AK24" s="53">
        <f>AJ24/B25</f>
        <v>0.96923076923076923</v>
      </c>
      <c r="AL24" s="52">
        <f t="shared" ref="AL24" si="58">SUM(AL16,AL20)</f>
        <v>252</v>
      </c>
      <c r="AM24" s="53">
        <f>AL24/B25</f>
        <v>0.96923076923076923</v>
      </c>
      <c r="AN24" s="52">
        <f t="shared" ref="AN24" si="59">SUM(AN16,AN20)</f>
        <v>251</v>
      </c>
      <c r="AO24" s="53">
        <f>AN24/B25</f>
        <v>0.9653846153846154</v>
      </c>
      <c r="AP24" s="42">
        <f t="shared" si="41"/>
        <v>252.5263157894737</v>
      </c>
      <c r="AQ24" s="43">
        <f>AP24/B25</f>
        <v>0.97125506072874501</v>
      </c>
      <c r="AR24" s="1"/>
      <c r="AS24" s="1"/>
      <c r="AT24" s="1"/>
      <c r="AU24" s="1"/>
      <c r="AV24" s="1"/>
      <c r="AW24" s="1"/>
      <c r="AX24" s="1"/>
    </row>
    <row r="25" spans="1:50" ht="15.75" thickBot="1" x14ac:dyDescent="0.3">
      <c r="A25" s="93"/>
      <c r="B25" s="31">
        <f>SUM(B17,B21)</f>
        <v>260</v>
      </c>
      <c r="C25" s="27" t="s">
        <v>33</v>
      </c>
      <c r="D25" s="54">
        <f>SUM(D22:D24)</f>
        <v>260</v>
      </c>
      <c r="E25" s="55">
        <f>SUM(E22:E24)</f>
        <v>1</v>
      </c>
      <c r="F25" s="54">
        <f t="shared" ref="F25:AO25" si="60">SUM(F22:F24)</f>
        <v>260</v>
      </c>
      <c r="G25" s="55">
        <f t="shared" si="60"/>
        <v>1</v>
      </c>
      <c r="H25" s="54">
        <f t="shared" si="60"/>
        <v>260</v>
      </c>
      <c r="I25" s="55">
        <f t="shared" si="60"/>
        <v>1</v>
      </c>
      <c r="J25" s="54">
        <f t="shared" si="60"/>
        <v>260</v>
      </c>
      <c r="K25" s="55">
        <f t="shared" si="60"/>
        <v>1</v>
      </c>
      <c r="L25" s="54">
        <f t="shared" si="60"/>
        <v>260</v>
      </c>
      <c r="M25" s="55">
        <f t="shared" si="60"/>
        <v>1</v>
      </c>
      <c r="N25" s="54">
        <f t="shared" si="60"/>
        <v>258</v>
      </c>
      <c r="O25" s="55">
        <f t="shared" si="60"/>
        <v>0.99230769230769222</v>
      </c>
      <c r="P25" s="54">
        <f t="shared" si="60"/>
        <v>260</v>
      </c>
      <c r="Q25" s="55">
        <f t="shared" si="60"/>
        <v>1</v>
      </c>
      <c r="R25" s="54">
        <f t="shared" si="60"/>
        <v>260</v>
      </c>
      <c r="S25" s="55">
        <f t="shared" si="60"/>
        <v>1</v>
      </c>
      <c r="T25" s="54">
        <f t="shared" si="60"/>
        <v>260</v>
      </c>
      <c r="U25" s="55">
        <f t="shared" si="60"/>
        <v>1</v>
      </c>
      <c r="V25" s="54">
        <f t="shared" si="60"/>
        <v>260</v>
      </c>
      <c r="W25" s="55">
        <f t="shared" si="60"/>
        <v>1</v>
      </c>
      <c r="X25" s="54">
        <f t="shared" si="60"/>
        <v>260</v>
      </c>
      <c r="Y25" s="55">
        <f t="shared" si="60"/>
        <v>1</v>
      </c>
      <c r="Z25" s="54">
        <f t="shared" si="60"/>
        <v>260</v>
      </c>
      <c r="AA25" s="55">
        <f t="shared" si="60"/>
        <v>1</v>
      </c>
      <c r="AB25" s="54">
        <f t="shared" si="60"/>
        <v>260</v>
      </c>
      <c r="AC25" s="55">
        <f t="shared" si="60"/>
        <v>1</v>
      </c>
      <c r="AD25" s="54">
        <f t="shared" si="60"/>
        <v>260</v>
      </c>
      <c r="AE25" s="55">
        <f t="shared" si="60"/>
        <v>1</v>
      </c>
      <c r="AF25" s="54">
        <f t="shared" si="60"/>
        <v>260</v>
      </c>
      <c r="AG25" s="55">
        <f t="shared" si="60"/>
        <v>1</v>
      </c>
      <c r="AH25" s="54">
        <f t="shared" si="60"/>
        <v>260</v>
      </c>
      <c r="AI25" s="55">
        <f t="shared" si="60"/>
        <v>1</v>
      </c>
      <c r="AJ25" s="54">
        <f t="shared" si="60"/>
        <v>260</v>
      </c>
      <c r="AK25" s="55">
        <f t="shared" si="60"/>
        <v>1</v>
      </c>
      <c r="AL25" s="54">
        <f t="shared" si="60"/>
        <v>260</v>
      </c>
      <c r="AM25" s="55">
        <f t="shared" si="60"/>
        <v>1</v>
      </c>
      <c r="AN25" s="54">
        <f t="shared" si="60"/>
        <v>260</v>
      </c>
      <c r="AO25" s="55">
        <f t="shared" si="60"/>
        <v>1</v>
      </c>
      <c r="AP25" s="44">
        <f>SUM(AP22:AP24)</f>
        <v>259.89473684210526</v>
      </c>
      <c r="AQ25" s="45">
        <f>SUM(AQ22:AQ24)</f>
        <v>0.99959514170040498</v>
      </c>
      <c r="AR25" s="1"/>
      <c r="AS25" s="1"/>
      <c r="AT25" s="1"/>
      <c r="AU25" s="1"/>
      <c r="AV25" s="1"/>
      <c r="AW25" s="1"/>
      <c r="AX25" s="1"/>
    </row>
    <row r="26" spans="1:50" x14ac:dyDescent="0.25">
      <c r="A26" s="56" t="s">
        <v>36</v>
      </c>
      <c r="B26" s="56"/>
      <c r="C26" s="56"/>
      <c r="D26" s="56"/>
      <c r="E26" s="56"/>
      <c r="F26" s="1"/>
      <c r="G26" s="7"/>
      <c r="H26" s="6" t="s">
        <v>37</v>
      </c>
      <c r="I26" s="2"/>
      <c r="J26" s="6"/>
      <c r="K26" s="7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x14ac:dyDescent="0.25">
      <c r="A27" s="1"/>
      <c r="B27" s="4"/>
      <c r="C27" s="2"/>
      <c r="D27" s="3"/>
      <c r="E27" s="7"/>
      <c r="F27" s="1"/>
      <c r="G27" s="7"/>
      <c r="H27" s="6" t="s">
        <v>38</v>
      </c>
      <c r="I27" s="2"/>
      <c r="J27" s="6"/>
      <c r="K27" s="7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72" t="s">
        <v>41</v>
      </c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</row>
    <row r="28" spans="1:50" x14ac:dyDescent="0.25">
      <c r="A28" s="1"/>
      <c r="B28" s="4"/>
      <c r="C28" s="2"/>
      <c r="D28" s="2"/>
      <c r="E28" s="7"/>
      <c r="F28" s="1"/>
      <c r="G28" s="7"/>
      <c r="H28" s="6" t="s">
        <v>39</v>
      </c>
      <c r="I28" s="2"/>
      <c r="J28" s="6"/>
      <c r="K28" s="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72" t="s">
        <v>42</v>
      </c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</row>
    <row r="29" spans="1:5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73" t="s">
        <v>43</v>
      </c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1"/>
      <c r="AS29" s="1"/>
      <c r="AT29" s="1"/>
      <c r="AU29" s="1"/>
      <c r="AV29" s="1"/>
      <c r="AW29" s="1"/>
      <c r="AX29" s="1"/>
    </row>
    <row r="32" spans="1:50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4" spans="27:29" x14ac:dyDescent="0.25">
      <c r="AA34" s="46"/>
      <c r="AB34" s="46" t="s">
        <v>44</v>
      </c>
      <c r="AC34" s="47">
        <f>SUM(AC26,AC30)</f>
        <v>0</v>
      </c>
    </row>
    <row r="35" spans="27:29" x14ac:dyDescent="0.25">
      <c r="AA35" s="46"/>
      <c r="AB35" s="46" t="s">
        <v>45</v>
      </c>
      <c r="AC35" s="47">
        <v>7</v>
      </c>
    </row>
    <row r="36" spans="27:29" x14ac:dyDescent="0.25">
      <c r="AA36" s="46"/>
      <c r="AB36" s="46" t="s">
        <v>46</v>
      </c>
      <c r="AC36" s="47">
        <v>253</v>
      </c>
    </row>
    <row r="37" spans="27:29" x14ac:dyDescent="0.25">
      <c r="AA37" s="46"/>
      <c r="AB37" s="46" t="s">
        <v>47</v>
      </c>
      <c r="AC37" s="47">
        <v>260</v>
      </c>
    </row>
  </sheetData>
  <mergeCells count="38">
    <mergeCell ref="J7:K12"/>
    <mergeCell ref="A22:A25"/>
    <mergeCell ref="B22:B24"/>
    <mergeCell ref="D7:E12"/>
    <mergeCell ref="F7:G12"/>
    <mergeCell ref="A14:A17"/>
    <mergeCell ref="B14:B16"/>
    <mergeCell ref="A18:A21"/>
    <mergeCell ref="B18:B20"/>
    <mergeCell ref="AB28:AX28"/>
    <mergeCell ref="Z5:AG6"/>
    <mergeCell ref="AB29:AQ29"/>
    <mergeCell ref="N7:O12"/>
    <mergeCell ref="P7:Q12"/>
    <mergeCell ref="R7:S12"/>
    <mergeCell ref="V7:W12"/>
    <mergeCell ref="AB27:AX27"/>
    <mergeCell ref="AH7:AI12"/>
    <mergeCell ref="AJ7:AK12"/>
    <mergeCell ref="AL7:AM12"/>
    <mergeCell ref="AN7:AO12"/>
    <mergeCell ref="AH5:AO6"/>
    <mergeCell ref="A26:E26"/>
    <mergeCell ref="H7:I12"/>
    <mergeCell ref="T7:U12"/>
    <mergeCell ref="A1:D1"/>
    <mergeCell ref="AP5:AQ12"/>
    <mergeCell ref="A3:AQ3"/>
    <mergeCell ref="A4:AQ4"/>
    <mergeCell ref="X7:Y12"/>
    <mergeCell ref="Z7:AA12"/>
    <mergeCell ref="AB7:AC12"/>
    <mergeCell ref="AD7:AE12"/>
    <mergeCell ref="AF7:AG12"/>
    <mergeCell ref="D5:I6"/>
    <mergeCell ref="J5:S6"/>
    <mergeCell ref="T5:Y6"/>
    <mergeCell ref="L7:M12"/>
  </mergeCells>
  <pageMargins left="0" right="0" top="0" bottom="0" header="0" footer="0"/>
  <pageSetup paperSize="9"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2022-04-14T10:07:28Z</cp:lastPrinted>
  <dcterms:created xsi:type="dcterms:W3CDTF">2022-04-12T07:26:54Z</dcterms:created>
  <dcterms:modified xsi:type="dcterms:W3CDTF">2022-08-19T08:43:06Z</dcterms:modified>
</cp:coreProperties>
</file>